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長谷部康司\Box\035_賃金対策部\020_運動・活動\080_標準見積書活用\第66期　標準見積書（全建総連改訂版）\2026年版　見積書一式\最終版　長谷部確認\"/>
    </mc:Choice>
  </mc:AlternateContent>
  <xr:revisionPtr revIDLastSave="0" documentId="13_ncr:1_{ECAF9EF6-314B-402C-9531-E116232082AE}" xr6:coauthVersionLast="47" xr6:coauthVersionMax="47" xr10:uidLastSave="{00000000-0000-0000-0000-000000000000}"/>
  <bookViews>
    <workbookView xWindow="-110" yWindow="-110" windowWidth="21820" windowHeight="13900" tabRatio="845" activeTab="1" xr2:uid="{E5B52587-6906-4A5E-BF1C-E498D0C65ABA}"/>
  </bookViews>
  <sheets>
    <sheet name="設定 " sheetId="29" r:id="rId1"/>
    <sheet name="鑑 (一人親方)" sheetId="17" r:id="rId2"/>
    <sheet name="請求根拠シート" sheetId="18" r:id="rId3"/>
    <sheet name="材料費" sheetId="19" r:id="rId4"/>
    <sheet name="安全衛生経費 (確認表)" sheetId="14" r:id="rId5"/>
    <sheet name="安全衛生経費" sheetId="28" r:id="rId6"/>
    <sheet name="諸経費" sheetId="22" r:id="rId7"/>
  </sheets>
  <definedNames>
    <definedName name="_xlnm._FilterDatabase" localSheetId="4" hidden="1">'安全衛生経費 (確認表)'!$A$5:$F$76</definedName>
    <definedName name="_xlnm.Print_Area" localSheetId="5">安全衛生経費!$A$1:$AR$42</definedName>
    <definedName name="_xlnm.Print_Area" localSheetId="4">'安全衛生経費 (確認表)'!$A$1:$Q$61</definedName>
    <definedName name="_xlnm.Print_Area" localSheetId="3">材料費!$A$1:$L$40</definedName>
    <definedName name="_xlnm.Print_Area" localSheetId="2">請求根拠シート!$A$1:$BI$40</definedName>
    <definedName name="_xlnm.Print_Titles" localSheetId="4">'安全衛生経費 (確認表)'!$3:$4</definedName>
    <definedName name="マスタースイッチ">'設定 '!$A$4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9" i="22" l="1"/>
  <c r="V10" i="22"/>
  <c r="AJ12" i="28" l="1"/>
  <c r="BA8" i="22"/>
  <c r="V12" i="18"/>
  <c r="C34" i="28"/>
  <c r="H34" i="28" s="1"/>
  <c r="H36" i="28" s="1"/>
  <c r="L24" i="18" s="1"/>
  <c r="V37" i="22"/>
  <c r="V36" i="22"/>
  <c r="V38" i="22" s="1"/>
  <c r="H10" i="28"/>
  <c r="H11" i="28"/>
  <c r="H12" i="28"/>
  <c r="H13" i="28"/>
  <c r="H14" i="28"/>
  <c r="H15" i="28"/>
  <c r="H16" i="28"/>
  <c r="H17" i="28"/>
  <c r="H18" i="28"/>
  <c r="H19" i="28"/>
  <c r="H20" i="28"/>
  <c r="H21" i="28"/>
  <c r="H22" i="28"/>
  <c r="H23" i="28"/>
  <c r="H24" i="28"/>
  <c r="H25" i="28"/>
  <c r="H26" i="28"/>
  <c r="H9" i="28"/>
  <c r="B35" i="18"/>
  <c r="V35" i="18" s="1"/>
  <c r="O26" i="17" s="1"/>
  <c r="L18" i="18"/>
  <c r="B18" i="18"/>
  <c r="O22" i="17"/>
  <c r="H4" i="19"/>
  <c r="F38" i="19" s="1"/>
  <c r="B8" i="18" s="1"/>
  <c r="V8" i="18" s="1"/>
  <c r="H35"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BB15" i="22"/>
  <c r="V29" i="18"/>
  <c r="AY14" i="18"/>
  <c r="H28" i="28" l="1"/>
  <c r="L40" i="18"/>
  <c r="N3" i="18" s="1"/>
  <c r="T31" i="22"/>
  <c r="V40" i="18" s="1"/>
  <c r="B39" i="18" s="1"/>
  <c r="V18" i="18"/>
  <c r="O21" i="17" s="1"/>
  <c r="F38" i="28" l="1"/>
  <c r="B24" i="18"/>
  <c r="V24" i="18" s="1"/>
  <c r="T40" i="22"/>
  <c r="O24" i="17" l="1"/>
  <c r="O20" i="17"/>
  <c r="G3" i="18" l="1"/>
  <c r="V3" i="18" s="1"/>
  <c r="J16" i="17" s="1"/>
  <c r="Y16" i="17" s="1"/>
</calcChain>
</file>

<file path=xl/sharedStrings.xml><?xml version="1.0" encoding="utf-8"?>
<sst xmlns="http://schemas.openxmlformats.org/spreadsheetml/2006/main" count="414" uniqueCount="293">
  <si>
    <t>建設業許可番号</t>
    <rPh sb="0" eb="2">
      <t>ミツモ</t>
    </rPh>
    <rPh sb="2" eb="4">
      <t>バンゴウ</t>
    </rPh>
    <phoneticPr fontId="3"/>
  </si>
  <si>
    <t>令和</t>
    <rPh sb="0" eb="2">
      <t>レイワ</t>
    </rPh>
    <phoneticPr fontId="3"/>
  </si>
  <si>
    <t>年</t>
    <rPh sb="0" eb="1">
      <t>ネン</t>
    </rPh>
    <phoneticPr fontId="3"/>
  </si>
  <si>
    <t>日</t>
    <rPh sb="0" eb="1">
      <t>ニチ</t>
    </rPh>
    <phoneticPr fontId="3"/>
  </si>
  <si>
    <t>許可年月日</t>
    <rPh sb="0" eb="5">
      <t>レイネnガテゥニチ</t>
    </rPh>
    <phoneticPr fontId="40"/>
  </si>
  <si>
    <t>御中</t>
    <rPh sb="0" eb="2">
      <t>オンチュウ</t>
    </rPh>
    <phoneticPr fontId="3"/>
  </si>
  <si>
    <t>住　所</t>
    <phoneticPr fontId="3"/>
  </si>
  <si>
    <t>T E L</t>
    <phoneticPr fontId="3"/>
  </si>
  <si>
    <t>-</t>
    <phoneticPr fontId="3"/>
  </si>
  <si>
    <t>F A X</t>
    <phoneticPr fontId="3"/>
  </si>
  <si>
    <t>項目</t>
    <phoneticPr fontId="3"/>
  </si>
  <si>
    <t>参考</t>
    <rPh sb="0" eb="2">
      <t>サンコウ</t>
    </rPh>
    <phoneticPr fontId="3"/>
  </si>
  <si>
    <t>材料費</t>
    <phoneticPr fontId="3"/>
  </si>
  <si>
    <t>材料費シート</t>
    <phoneticPr fontId="3"/>
  </si>
  <si>
    <t>請求根拠シート</t>
    <phoneticPr fontId="3"/>
  </si>
  <si>
    <t>建退​共​掛金</t>
    <phoneticPr fontId="3"/>
  </si>
  <si>
    <t>安全​衛生経​費</t>
    <phoneticPr fontId="3"/>
  </si>
  <si>
    <t>一人​親方​労災特別加入の​保険料</t>
    <phoneticPr fontId="3"/>
  </si>
  <si>
    <t>諸経費</t>
    <phoneticPr fontId="3"/>
  </si>
  <si>
    <t>※見積金額合計には、記載外の費用（諸経費等）も含まれます。また、安全衛生経費は労務費等と一部重複することがあります。このため、見積書金額合計と、材料費、労務費、建退共掛金、安全衛生経費、一人親方労災特別加入の保険料の合計は一致しません。</t>
    <phoneticPr fontId="3"/>
  </si>
  <si>
    <t>工 事 名</t>
    <rPh sb="0" eb="1">
      <t>コウ</t>
    </rPh>
    <rPh sb="2" eb="3">
      <t>コト</t>
    </rPh>
    <rPh sb="4" eb="5">
      <t>メイ</t>
    </rPh>
    <phoneticPr fontId="3"/>
  </si>
  <si>
    <t>工 事 場 所</t>
    <rPh sb="0" eb="1">
      <t>コウ</t>
    </rPh>
    <rPh sb="2" eb="3">
      <t>コト</t>
    </rPh>
    <rPh sb="4" eb="5">
      <t>バ</t>
    </rPh>
    <rPh sb="6" eb="7">
      <t>ショ</t>
    </rPh>
    <phoneticPr fontId="3"/>
  </si>
  <si>
    <t>見積有効期限</t>
    <rPh sb="0" eb="6">
      <t>ミツモリユウコウキゲン</t>
    </rPh>
    <phoneticPr fontId="3"/>
  </si>
  <si>
    <t>月</t>
    <rPh sb="0" eb="1">
      <t>ゲツ</t>
    </rPh>
    <phoneticPr fontId="3"/>
  </si>
  <si>
    <t>支 払 条 件</t>
    <rPh sb="0" eb="1">
      <t>シ</t>
    </rPh>
    <rPh sb="2" eb="3">
      <t>フツ</t>
    </rPh>
    <rPh sb="4" eb="5">
      <t>ジョウ</t>
    </rPh>
    <rPh sb="6" eb="7">
      <t>ケン</t>
    </rPh>
    <phoneticPr fontId="3"/>
  </si>
  <si>
    <t>工 期</t>
    <rPh sb="0" eb="1">
      <t>コウ</t>
    </rPh>
    <rPh sb="2" eb="3">
      <t>キ</t>
    </rPh>
    <phoneticPr fontId="3"/>
  </si>
  <si>
    <t>受 渡 場 所</t>
    <rPh sb="0" eb="1">
      <t>ウ</t>
    </rPh>
    <rPh sb="2" eb="3">
      <t>ワタ</t>
    </rPh>
    <rPh sb="4" eb="5">
      <t>バ</t>
    </rPh>
    <rPh sb="6" eb="7">
      <t>ショ</t>
    </rPh>
    <phoneticPr fontId="3"/>
  </si>
  <si>
    <t>そ の 他</t>
    <rPh sb="4" eb="5">
      <t>タ</t>
    </rPh>
    <phoneticPr fontId="3"/>
  </si>
  <si>
    <t>以上のとおり、お見積り申し上げます。</t>
    <rPh sb="0" eb="2">
      <t>イジョウ</t>
    </rPh>
    <phoneticPr fontId="3"/>
  </si>
  <si>
    <t>※​表示されている各経費の​金額は​1日あたりの​金額です。​
個別の​シートでは、​入力する​項目それぞれを​1日あたりの​金額に​割り戻してください。​</t>
    <rPh sb="0" eb="4">
      <t>ウチワケメイジ</t>
    </rPh>
    <rPh sb="7" eb="15">
      <t>ケイヒ</t>
    </rPh>
    <rPh sb="16" eb="17">
      <t>カクシ-</t>
    </rPh>
    <rPh sb="21" eb="23">
      <t>ニュウリョク</t>
    </rPh>
    <rPh sb="26" eb="28">
      <t>キンガク</t>
    </rPh>
    <rPh sb="29" eb="31">
      <t>ジドウ</t>
    </rPh>
    <rPh sb="32" eb="34">
      <t>ヒョウ</t>
    </rPh>
    <phoneticPr fontId="3"/>
  </si>
  <si>
    <t>×</t>
    <phoneticPr fontId="3"/>
  </si>
  <si>
    <t>＝</t>
    <phoneticPr fontId="3"/>
  </si>
  <si>
    <t>備考</t>
    <rPh sb="0" eb="2">
      <t>ビコウ</t>
    </rPh>
    <phoneticPr fontId="3"/>
  </si>
  <si>
    <t>公共工事設計労務単価</t>
  </si>
  <si>
    <t>=</t>
    <phoneticPr fontId="3"/>
  </si>
  <si>
    <t>＋</t>
    <phoneticPr fontId="3"/>
  </si>
  <si>
    <t>法定​福利費​相当​額</t>
    <phoneticPr fontId="3"/>
  </si>
  <si>
    <t>単位</t>
    <rPh sb="0" eb="2">
      <t>タンイ</t>
    </rPh>
    <phoneticPr fontId="3"/>
  </si>
  <si>
    <t>単価</t>
    <rPh sb="0" eb="2">
      <t>タンカ</t>
    </rPh>
    <phoneticPr fontId="3"/>
  </si>
  <si>
    <t>合計</t>
    <rPh sb="0" eb="2">
      <t>ゴウケイ</t>
    </rPh>
    <phoneticPr fontId="3"/>
  </si>
  <si>
    <t>○○工事における安全衛生対策項目の確認表【参考ひな型】</t>
    <rPh sb="2" eb="4">
      <t>コウジ</t>
    </rPh>
    <phoneticPr fontId="14"/>
  </si>
  <si>
    <t>整理
区分</t>
    <rPh sb="0" eb="2">
      <t>セイリ</t>
    </rPh>
    <rPh sb="3" eb="5">
      <t>クブン</t>
    </rPh>
    <phoneticPr fontId="23"/>
  </si>
  <si>
    <t>対策項目</t>
    <rPh sb="0" eb="2">
      <t>タイサク</t>
    </rPh>
    <rPh sb="2" eb="4">
      <t>コウモク</t>
    </rPh>
    <phoneticPr fontId="23"/>
  </si>
  <si>
    <t>対策の実施分担</t>
    <rPh sb="0" eb="2">
      <t>タイサク</t>
    </rPh>
    <rPh sb="3" eb="5">
      <t>ジッシ</t>
    </rPh>
    <rPh sb="5" eb="7">
      <t>ブンタン</t>
    </rPh>
    <phoneticPr fontId="14"/>
  </si>
  <si>
    <t>費用負担</t>
    <rPh sb="0" eb="2">
      <t>ヒヨウ</t>
    </rPh>
    <rPh sb="2" eb="4">
      <t>フタン</t>
    </rPh>
    <phoneticPr fontId="14"/>
  </si>
  <si>
    <t>注文者</t>
    <rPh sb="0" eb="3">
      <t>チュウモンシャ</t>
    </rPh>
    <phoneticPr fontId="14"/>
  </si>
  <si>
    <t>下請</t>
    <rPh sb="0" eb="2">
      <t>シタウケ</t>
    </rPh>
    <phoneticPr fontId="14"/>
  </si>
  <si>
    <t>安全衛生管理体制</t>
    <rPh sb="0" eb="2">
      <t>アンゼン</t>
    </rPh>
    <rPh sb="2" eb="4">
      <t>エイセイ</t>
    </rPh>
    <rPh sb="4" eb="6">
      <t>カンリ</t>
    </rPh>
    <rPh sb="6" eb="8">
      <t>タイセイ</t>
    </rPh>
    <phoneticPr fontId="14"/>
  </si>
  <si>
    <t>工事現場管理</t>
    <rPh sb="0" eb="2">
      <t>コウジ</t>
    </rPh>
    <rPh sb="2" eb="4">
      <t>ゲンバ</t>
    </rPh>
    <rPh sb="4" eb="6">
      <t>カンリ</t>
    </rPh>
    <phoneticPr fontId="23"/>
  </si>
  <si>
    <t>健康の保持増進のための措置・快適な
職場環境の形成のための措置</t>
    <phoneticPr fontId="23"/>
  </si>
  <si>
    <t>作業環境の測定</t>
    <rPh sb="5" eb="7">
      <t>ソクテイ</t>
    </rPh>
    <phoneticPr fontId="23"/>
  </si>
  <si>
    <r>
      <t>リスクアセスメントの実施</t>
    </r>
    <r>
      <rPr>
        <sz val="14"/>
        <rFont val="ＭＳ ゴシック"/>
        <family val="3"/>
        <charset val="128"/>
      </rPr>
      <t>及びその結果に基づくリスク低減措置の実施</t>
    </r>
    <rPh sb="10" eb="12">
      <t>ジッシ</t>
    </rPh>
    <phoneticPr fontId="14"/>
  </si>
  <si>
    <t>測定機器の用意</t>
    <rPh sb="0" eb="2">
      <t>ソクテイ</t>
    </rPh>
    <rPh sb="2" eb="4">
      <t>キキ</t>
    </rPh>
    <rPh sb="5" eb="7">
      <t>ヨウイ</t>
    </rPh>
    <phoneticPr fontId="23"/>
  </si>
  <si>
    <t>労働者の危険又は健康障害を
防止するための措置</t>
    <rPh sb="0" eb="3">
      <t>ロウドウシャ</t>
    </rPh>
    <rPh sb="4" eb="6">
      <t>キケン</t>
    </rPh>
    <rPh sb="6" eb="7">
      <t>マタ</t>
    </rPh>
    <rPh sb="8" eb="12">
      <t>ケンコウショウガイ</t>
    </rPh>
    <rPh sb="14" eb="16">
      <t>ボウシ</t>
    </rPh>
    <rPh sb="21" eb="23">
      <t>ソチ</t>
    </rPh>
    <phoneticPr fontId="14"/>
  </si>
  <si>
    <t>固定式足場の組立と解体</t>
    <rPh sb="0" eb="2">
      <t>コテイ</t>
    </rPh>
    <rPh sb="2" eb="3">
      <t>シキ</t>
    </rPh>
    <rPh sb="6" eb="8">
      <t>クミタテ</t>
    </rPh>
    <rPh sb="9" eb="11">
      <t>カイタイ</t>
    </rPh>
    <phoneticPr fontId="14"/>
  </si>
  <si>
    <t>測定環境の設定</t>
    <rPh sb="0" eb="2">
      <t>ソクテイ</t>
    </rPh>
    <rPh sb="2" eb="4">
      <t>カンキョウ</t>
    </rPh>
    <rPh sb="5" eb="7">
      <t>セッテイ</t>
    </rPh>
    <phoneticPr fontId="23"/>
  </si>
  <si>
    <t>固定式足場以外の作業床の組立と解体</t>
    <phoneticPr fontId="14"/>
  </si>
  <si>
    <t>作業環境の構築</t>
    <rPh sb="5" eb="7">
      <t>コウチク</t>
    </rPh>
    <phoneticPr fontId="23"/>
  </si>
  <si>
    <t>作業構台・吊り構台の組立と解体</t>
    <phoneticPr fontId="14"/>
  </si>
  <si>
    <t>換気設備</t>
    <phoneticPr fontId="23"/>
  </si>
  <si>
    <t>昇降設備の設置と撤去</t>
    <rPh sb="5" eb="7">
      <t>セッチ</t>
    </rPh>
    <rPh sb="8" eb="10">
      <t>テッキョ</t>
    </rPh>
    <phoneticPr fontId="14"/>
  </si>
  <si>
    <t>空調設備、空気清浄設備</t>
    <phoneticPr fontId="23"/>
  </si>
  <si>
    <t>土留め支保工の組立と解体</t>
    <rPh sb="7" eb="9">
      <t>クミタテ</t>
    </rPh>
    <rPh sb="10" eb="12">
      <t>カイタイ</t>
    </rPh>
    <phoneticPr fontId="14"/>
  </si>
  <si>
    <t>照明器具</t>
    <phoneticPr fontId="23"/>
  </si>
  <si>
    <r>
      <t>保護具</t>
    </r>
    <r>
      <rPr>
        <sz val="14"/>
        <rFont val="ＭＳ ゴシック"/>
        <family val="3"/>
        <charset val="128"/>
      </rPr>
      <t>の着用</t>
    </r>
    <rPh sb="0" eb="2">
      <t>ホゴ</t>
    </rPh>
    <rPh sb="2" eb="3">
      <t>グ</t>
    </rPh>
    <rPh sb="4" eb="6">
      <t>チャクヨウ</t>
    </rPh>
    <phoneticPr fontId="23"/>
  </si>
  <si>
    <t>電気設備</t>
    <phoneticPr fontId="23"/>
  </si>
  <si>
    <t>墜落等による危険の防止</t>
    <phoneticPr fontId="14"/>
  </si>
  <si>
    <t>給排水設備</t>
    <phoneticPr fontId="14"/>
  </si>
  <si>
    <t>手摺、幅木等</t>
    <rPh sb="5" eb="6">
      <t>トウ</t>
    </rPh>
    <phoneticPr fontId="23"/>
  </si>
  <si>
    <t>休憩室、仮眠設備</t>
    <phoneticPr fontId="23"/>
  </si>
  <si>
    <t>開口部養生</t>
    <phoneticPr fontId="23"/>
  </si>
  <si>
    <t>職場生活支援施設（トイレ、洗面所等）</t>
    <phoneticPr fontId="23"/>
  </si>
  <si>
    <t>落下防護ネット・小幅ネット</t>
    <phoneticPr fontId="14"/>
  </si>
  <si>
    <t>熱中症対策</t>
    <rPh sb="0" eb="2">
      <t>ネッチュウ</t>
    </rPh>
    <rPh sb="2" eb="3">
      <t>ショウ</t>
    </rPh>
    <rPh sb="3" eb="5">
      <t>タイサク</t>
    </rPh>
    <phoneticPr fontId="14"/>
  </si>
  <si>
    <t>ロープ高所作業における危険の防止</t>
    <rPh sb="3" eb="5">
      <t>コウショ</t>
    </rPh>
    <rPh sb="5" eb="7">
      <t>サギョウ</t>
    </rPh>
    <rPh sb="11" eb="13">
      <t>キケン</t>
    </rPh>
    <rPh sb="14" eb="16">
      <t>ボウシ</t>
    </rPh>
    <phoneticPr fontId="23"/>
  </si>
  <si>
    <t>応急処置・緊急時対応</t>
    <phoneticPr fontId="23"/>
  </si>
  <si>
    <t>飛来崩壊災害による危険の防止</t>
    <rPh sb="0" eb="2">
      <t>ヒライ</t>
    </rPh>
    <rPh sb="2" eb="4">
      <t>ホウカイ</t>
    </rPh>
    <rPh sb="4" eb="6">
      <t>サイガイ</t>
    </rPh>
    <rPh sb="9" eb="11">
      <t>キケン</t>
    </rPh>
    <rPh sb="12" eb="14">
      <t>ボウシ</t>
    </rPh>
    <phoneticPr fontId="23"/>
  </si>
  <si>
    <t>その他の疾病・衛生対策</t>
    <phoneticPr fontId="14"/>
  </si>
  <si>
    <t>揚重用吊具</t>
    <rPh sb="2" eb="3">
      <t>ヨウ</t>
    </rPh>
    <phoneticPr fontId="14"/>
  </si>
  <si>
    <t>その他</t>
    <rPh sb="2" eb="3">
      <t>タ</t>
    </rPh>
    <phoneticPr fontId="14"/>
  </si>
  <si>
    <t>安全意識、注意喚起</t>
    <phoneticPr fontId="14"/>
  </si>
  <si>
    <t>警報設備</t>
    <phoneticPr fontId="14"/>
  </si>
  <si>
    <t>交通規制に要する対策</t>
    <rPh sb="8" eb="10">
      <t>タイサク</t>
    </rPh>
    <phoneticPr fontId="14"/>
  </si>
  <si>
    <t>避難用設備</t>
    <phoneticPr fontId="14"/>
  </si>
  <si>
    <t>公衆災害に要する対策（仮囲い等）</t>
    <rPh sb="11" eb="13">
      <t>カリガコ</t>
    </rPh>
    <rPh sb="14" eb="15">
      <t>ナド</t>
    </rPh>
    <phoneticPr fontId="14"/>
  </si>
  <si>
    <t>火災防止　</t>
    <phoneticPr fontId="14"/>
  </si>
  <si>
    <t>追加項目（当該工事で確認が必要な項目）</t>
    <rPh sb="0" eb="2">
      <t>ツイカ</t>
    </rPh>
    <rPh sb="2" eb="4">
      <t>コウモク</t>
    </rPh>
    <rPh sb="5" eb="7">
      <t>トウガイ</t>
    </rPh>
    <rPh sb="7" eb="9">
      <t>コウジ</t>
    </rPh>
    <rPh sb="10" eb="12">
      <t>カクニン</t>
    </rPh>
    <rPh sb="13" eb="15">
      <t>ヒツヨウ</t>
    </rPh>
    <rPh sb="16" eb="18">
      <t>コウモク</t>
    </rPh>
    <phoneticPr fontId="14"/>
  </si>
  <si>
    <t>危険物の対処（立入禁止措置）</t>
    <rPh sb="4" eb="6">
      <t>タイショ</t>
    </rPh>
    <phoneticPr fontId="23"/>
  </si>
  <si>
    <t>機械並びに危険物及び
有害物に関する規制</t>
    <rPh sb="0" eb="2">
      <t>キカイ</t>
    </rPh>
    <rPh sb="2" eb="3">
      <t>ナラ</t>
    </rPh>
    <rPh sb="5" eb="8">
      <t>キケンブツ</t>
    </rPh>
    <rPh sb="8" eb="9">
      <t>オヨ</t>
    </rPh>
    <rPh sb="11" eb="14">
      <t>ユウガイブツ</t>
    </rPh>
    <rPh sb="15" eb="16">
      <t>カン</t>
    </rPh>
    <rPh sb="18" eb="20">
      <t>キセイ</t>
    </rPh>
    <phoneticPr fontId="14"/>
  </si>
  <si>
    <t>調査の実施（埋設物調査・試掘等）</t>
    <rPh sb="14" eb="15">
      <t>トウ</t>
    </rPh>
    <phoneticPr fontId="14"/>
  </si>
  <si>
    <t>安全点検の実施</t>
    <rPh sb="5" eb="7">
      <t>ジッシ</t>
    </rPh>
    <phoneticPr fontId="14"/>
  </si>
  <si>
    <t>機械等の危険防止</t>
    <rPh sb="0" eb="2">
      <t>キカイ</t>
    </rPh>
    <rPh sb="2" eb="3">
      <t>ナド</t>
    </rPh>
    <rPh sb="4" eb="6">
      <t>キケン</t>
    </rPh>
    <rPh sb="6" eb="8">
      <t>ボウシ</t>
    </rPh>
    <phoneticPr fontId="23"/>
  </si>
  <si>
    <t>監視連絡等に要する対策</t>
  </si>
  <si>
    <t>倉庫、材料保管等</t>
    <phoneticPr fontId="14"/>
  </si>
  <si>
    <t>粉じん障害防止</t>
    <phoneticPr fontId="23"/>
  </si>
  <si>
    <t>石綿障害予防</t>
  </si>
  <si>
    <t>電離放射線障害防止</t>
    <phoneticPr fontId="14"/>
  </si>
  <si>
    <t>特定化学物質障害予防</t>
    <phoneticPr fontId="23"/>
  </si>
  <si>
    <t>鉛中毒予防</t>
    <phoneticPr fontId="14"/>
  </si>
  <si>
    <t>有機溶剤中毒予防</t>
  </si>
  <si>
    <t>酸素欠乏症等防止</t>
  </si>
  <si>
    <t>労働者の就業に当たっての措置</t>
    <phoneticPr fontId="14"/>
  </si>
  <si>
    <t>安全衛生教育</t>
    <rPh sb="0" eb="2">
      <t>アンゼン</t>
    </rPh>
    <rPh sb="2" eb="4">
      <t>エイセイ</t>
    </rPh>
    <rPh sb="4" eb="6">
      <t>キョウイク</t>
    </rPh>
    <phoneticPr fontId="14"/>
  </si>
  <si>
    <t>作業内容変更時の教育</t>
  </si>
  <si>
    <t>新規入場者教育</t>
  </si>
  <si>
    <t>送り出し教育</t>
    <rPh sb="0" eb="1">
      <t>オク</t>
    </rPh>
    <rPh sb="2" eb="3">
      <t>ダ</t>
    </rPh>
    <rPh sb="4" eb="6">
      <t>キョウイク</t>
    </rPh>
    <phoneticPr fontId="14"/>
  </si>
  <si>
    <t>　法令等により実施者が明らかな主な安全衛生対策項目（必要に応じて追記）</t>
    <rPh sb="1" eb="3">
      <t>ホウレイ</t>
    </rPh>
    <rPh sb="3" eb="4">
      <t>トウ</t>
    </rPh>
    <rPh sb="7" eb="10">
      <t>ジッシシャ</t>
    </rPh>
    <rPh sb="11" eb="12">
      <t>アキ</t>
    </rPh>
    <rPh sb="15" eb="16">
      <t>オモ</t>
    </rPh>
    <rPh sb="17" eb="19">
      <t>アンゼン</t>
    </rPh>
    <rPh sb="19" eb="21">
      <t>エイセイ</t>
    </rPh>
    <rPh sb="21" eb="23">
      <t>タイサク</t>
    </rPh>
    <rPh sb="23" eb="25">
      <t>コウモク</t>
    </rPh>
    <rPh sb="26" eb="28">
      <t>ヒツヨウ</t>
    </rPh>
    <rPh sb="29" eb="30">
      <t>オウ</t>
    </rPh>
    <rPh sb="32" eb="34">
      <t>ツイキ</t>
    </rPh>
    <phoneticPr fontId="14"/>
  </si>
  <si>
    <t>【下請が実施する対策項目】</t>
    <rPh sb="1" eb="3">
      <t>シタウケ</t>
    </rPh>
    <rPh sb="4" eb="6">
      <t>ジッシ</t>
    </rPh>
    <rPh sb="8" eb="10">
      <t>タイサク</t>
    </rPh>
    <rPh sb="10" eb="12">
      <t>コウモク</t>
    </rPh>
    <phoneticPr fontId="14"/>
  </si>
  <si>
    <t>安全衛生管理体制</t>
    <phoneticPr fontId="14"/>
  </si>
  <si>
    <t>健康診断</t>
  </si>
  <si>
    <t xml:space="preserve"> 〇安全衛生に向けた人員配置</t>
    <phoneticPr fontId="14"/>
  </si>
  <si>
    <t xml:space="preserve"> 〇健康診断</t>
    <phoneticPr fontId="14"/>
  </si>
  <si>
    <t xml:space="preserve"> 〇委員会の設置</t>
    <phoneticPr fontId="14"/>
  </si>
  <si>
    <t xml:space="preserve"> ・一般定期健康診断</t>
    <phoneticPr fontId="14"/>
  </si>
  <si>
    <t xml:space="preserve"> 〇安全衛生管理体制</t>
    <phoneticPr fontId="14"/>
  </si>
  <si>
    <t xml:space="preserve"> ・特定業務健康診断</t>
    <rPh sb="2" eb="4">
      <t>トクテイ</t>
    </rPh>
    <rPh sb="4" eb="6">
      <t>ギョウム</t>
    </rPh>
    <rPh sb="6" eb="8">
      <t>ケンコウ</t>
    </rPh>
    <rPh sb="8" eb="10">
      <t>シンダン</t>
    </rPh>
    <phoneticPr fontId="14"/>
  </si>
  <si>
    <t xml:space="preserve"> 〇労働安全衛生マネジメントシステム(OHSMS)</t>
    <phoneticPr fontId="14"/>
  </si>
  <si>
    <t xml:space="preserve"> ・メンタルへルス対策</t>
    <phoneticPr fontId="14"/>
  </si>
  <si>
    <t>労働者の就業に当たっての措置</t>
  </si>
  <si>
    <t>追加項目</t>
    <rPh sb="0" eb="2">
      <t>ツイカ</t>
    </rPh>
    <rPh sb="2" eb="4">
      <t>コウモク</t>
    </rPh>
    <phoneticPr fontId="14"/>
  </si>
  <si>
    <t xml:space="preserve"> 〇安全衛生教育</t>
    <phoneticPr fontId="14"/>
  </si>
  <si>
    <t xml:space="preserve"> 〇</t>
    <phoneticPr fontId="14"/>
  </si>
  <si>
    <t xml:space="preserve">  ・雇入れ時教育</t>
    <phoneticPr fontId="14"/>
  </si>
  <si>
    <t xml:space="preserve">  ・職長・安全衛生責任者教育</t>
    <phoneticPr fontId="14"/>
  </si>
  <si>
    <t xml:space="preserve">  ・安全管理者､衛生管理者、安全衛生推進者、衛生推進者等の能力向上教育</t>
    <phoneticPr fontId="14"/>
  </si>
  <si>
    <t xml:space="preserve">  ・健康教育等</t>
    <rPh sb="7" eb="8">
      <t>トウ</t>
    </rPh>
    <phoneticPr fontId="14"/>
  </si>
  <si>
    <t xml:space="preserve">  ・メンタルヘルスケアを推進するための教育研修</t>
    <phoneticPr fontId="14"/>
  </si>
  <si>
    <t xml:space="preserve"> 〇作業従事者への技能講習、特別教育</t>
    <rPh sb="16" eb="18">
      <t>キョウイク</t>
    </rPh>
    <phoneticPr fontId="14"/>
  </si>
  <si>
    <t xml:space="preserve"> 〇作業主任者への技能講習</t>
    <phoneticPr fontId="14"/>
  </si>
  <si>
    <t>【注文者が実施する対策項目】</t>
    <rPh sb="1" eb="4">
      <t>チュウモンシャ</t>
    </rPh>
    <rPh sb="5" eb="7">
      <t>ジッシ</t>
    </rPh>
    <rPh sb="9" eb="11">
      <t>タイサク</t>
    </rPh>
    <rPh sb="11" eb="13">
      <t>コウモク</t>
    </rPh>
    <phoneticPr fontId="14"/>
  </si>
  <si>
    <t xml:space="preserve"> 〇リスクアセスメント（作業手順書等）</t>
    <rPh sb="12" eb="14">
      <t>サギョウ</t>
    </rPh>
    <rPh sb="14" eb="17">
      <t>テジュンショ</t>
    </rPh>
    <rPh sb="17" eb="18">
      <t>トウ</t>
    </rPh>
    <phoneticPr fontId="14"/>
  </si>
  <si>
    <t xml:space="preserve"> 〇危険有害業務従事者への教育</t>
    <phoneticPr fontId="14"/>
  </si>
  <si>
    <t xml:space="preserve"> ○安全一般に関する事項</t>
    <phoneticPr fontId="14"/>
  </si>
  <si>
    <t xml:space="preserve"> 〇作業従事者、作業主任者が必要な免許</t>
    <rPh sb="14" eb="16">
      <t>ヒツヨウ</t>
    </rPh>
    <phoneticPr fontId="14"/>
  </si>
  <si>
    <t>÷</t>
    <phoneticPr fontId="3"/>
  </si>
  <si>
    <t>3​65日​ or ​稼働日​数​</t>
    <phoneticPr fontId="3"/>
  </si>
  <si>
    <t>※①のみ、②のみ又は①＋②の合計いずれかとなります</t>
    <rPh sb="8" eb="9">
      <t>マタ</t>
    </rPh>
    <rPh sb="14" eb="16">
      <t>ゴウケイ</t>
    </rPh>
    <phoneticPr fontId="3"/>
  </si>
  <si>
    <t>租税公課</t>
    <phoneticPr fontId="3"/>
  </si>
  <si>
    <t>日数</t>
    <rPh sb="0" eb="2">
      <t>ニッスウ</t>
    </rPh>
    <phoneticPr fontId="3"/>
  </si>
  <si>
    <t>令和</t>
    <rPh sb="0" eb="2">
      <t>レイ</t>
    </rPh>
    <phoneticPr fontId="3"/>
  </si>
  <si>
    <t>年</t>
    <rPh sb="0" eb="1">
      <t>ネn</t>
    </rPh>
    <phoneticPr fontId="3"/>
  </si>
  <si>
    <t>月</t>
    <rPh sb="0" eb="1">
      <t xml:space="preserve">ツキ </t>
    </rPh>
    <phoneticPr fontId="3"/>
  </si>
  <si>
    <t>見積番号</t>
    <rPh sb="0" eb="4">
      <t>ミツモリ</t>
    </rPh>
    <phoneticPr fontId="3"/>
  </si>
  <si>
    <t>見積書</t>
    <rPh sb="0" eb="3">
      <t>ミツモリ</t>
    </rPh>
    <phoneticPr fontId="3"/>
  </si>
  <si>
    <t>知事許可</t>
    <rPh sb="0" eb="1">
      <t xml:space="preserve">チジ </t>
    </rPh>
    <phoneticPr fontId="3"/>
  </si>
  <si>
    <t>（般－</t>
    <phoneticPr fontId="3"/>
  </si>
  <si>
    <t>）</t>
    <phoneticPr fontId="3"/>
  </si>
  <si>
    <t>第</t>
    <phoneticPr fontId="3"/>
  </si>
  <si>
    <t>号</t>
    <rPh sb="0" eb="1">
      <t xml:space="preserve">ゴウ </t>
    </rPh>
    <phoneticPr fontId="3"/>
  </si>
  <si>
    <t>見積金額合計(税込)</t>
  </si>
  <si>
    <t>※うち消費税（</t>
    <phoneticPr fontId="3"/>
  </si>
  <si>
    <t>内　訳</t>
    <phoneticPr fontId="3"/>
  </si>
  <si>
    <t>金　額（税　抜）</t>
    <phoneticPr fontId="3"/>
  </si>
  <si>
    <t>見積金額合計のうち</t>
    <phoneticPr fontId="3"/>
  </si>
  <si>
    <t>労務費</t>
  </si>
  <si>
    <t>建退共掛金</t>
    <phoneticPr fontId="3"/>
  </si>
  <si>
    <t>安全衛生経費</t>
  </si>
  <si>
    <t>※労働安全衛生法に基づく労働災害防止対策に必要な経費を計上する</t>
  </si>
  <si>
    <t>自</t>
    <rPh sb="0" eb="1">
      <t xml:space="preserve">ジ </t>
    </rPh>
    <phoneticPr fontId="3"/>
  </si>
  <si>
    <t>至</t>
    <rPh sb="0" eb="1">
      <t>イタル</t>
    </rPh>
    <phoneticPr fontId="3"/>
  </si>
  <si>
    <t>労務費（労務報酬）</t>
    <phoneticPr fontId="3"/>
  </si>
  <si>
    <t>見積書使用における注意点</t>
    <rPh sb="0" eb="3">
      <t>ミツモリ</t>
    </rPh>
    <rPh sb="3" eb="5">
      <t>シヨウ</t>
    </rPh>
    <rPh sb="9" eb="12">
      <t>チュウ</t>
    </rPh>
    <phoneticPr fontId="3"/>
  </si>
  <si>
    <r>
      <t>安全</t>
    </r>
    <r>
      <rPr>
        <sz val="11"/>
        <color theme="1"/>
        <rFont val="Arial"/>
        <family val="2"/>
      </rPr>
      <t>​</t>
    </r>
    <r>
      <rPr>
        <sz val="11"/>
        <color theme="1"/>
        <rFont val="游ゴシック"/>
        <family val="2"/>
        <charset val="128"/>
        <scheme val="minor"/>
      </rPr>
      <t>衛生経</t>
    </r>
    <r>
      <rPr>
        <sz val="11"/>
        <color theme="1"/>
        <rFont val="Arial"/>
        <family val="2"/>
      </rPr>
      <t>​</t>
    </r>
    <r>
      <rPr>
        <sz val="11"/>
        <color theme="1"/>
        <rFont val="游ゴシック"/>
        <family val="2"/>
        <charset val="128"/>
        <scheme val="minor"/>
      </rPr>
      <t>費</t>
    </r>
    <phoneticPr fontId="3"/>
  </si>
  <si>
    <r>
      <t xml:space="preserve">諸経費シート
</t>
    </r>
    <r>
      <rPr>
        <sz val="9"/>
        <color rgb="FFFF0000"/>
        <rFont val="游ゴシック"/>
        <family val="2"/>
        <charset val="128"/>
        <scheme val="minor"/>
      </rPr>
      <t>諸経費は鑑シートには</t>
    </r>
    <r>
      <rPr>
        <sz val="9"/>
        <color rgb="FFFF0000"/>
        <rFont val="Arial"/>
        <family val="2"/>
      </rPr>
      <t>​</t>
    </r>
    <r>
      <rPr>
        <sz val="9"/>
        <color rgb="FFFF0000"/>
        <rFont val="游ゴシック"/>
        <family val="2"/>
        <charset val="128"/>
        <scheme val="minor"/>
      </rPr>
      <t>表示されず、</t>
    </r>
    <r>
      <rPr>
        <sz val="9"/>
        <color rgb="FFFF0000"/>
        <rFont val="Arial"/>
        <family val="2"/>
      </rPr>
      <t>​</t>
    </r>
    <r>
      <rPr>
        <sz val="9"/>
        <color rgb="FFFF0000"/>
        <rFont val="游ゴシック"/>
        <family val="2"/>
        <charset val="128"/>
        <scheme val="minor"/>
      </rPr>
      <t>見積金額合計に</t>
    </r>
    <r>
      <rPr>
        <sz val="9"/>
        <color rgb="FFFF0000"/>
        <rFont val="Arial"/>
        <family val="2"/>
      </rPr>
      <t>​</t>
    </r>
    <r>
      <rPr>
        <sz val="9"/>
        <color rgb="FFFF0000"/>
        <rFont val="游ゴシック"/>
        <family val="2"/>
        <charset val="128"/>
        <scheme val="minor"/>
      </rPr>
      <t>加算されます。</t>
    </r>
    <r>
      <rPr>
        <sz val="9"/>
        <color rgb="FFFF0000"/>
        <rFont val="Arial"/>
        <family val="2"/>
      </rPr>
      <t>​</t>
    </r>
    <phoneticPr fontId="3"/>
  </si>
  <si>
    <t>請求額</t>
    <rPh sb="0" eb="3">
      <t>セイキュウ</t>
    </rPh>
    <phoneticPr fontId="3"/>
  </si>
  <si>
    <t>本現場で働く日数</t>
    <phoneticPr fontId="3"/>
  </si>
  <si>
    <t>円/日</t>
    <rPh sb="0" eb="1">
      <t>💴ゼイコミ</t>
    </rPh>
    <phoneticPr fontId="3"/>
  </si>
  <si>
    <t>法定福利費相当額
（1日あたり・本人負担分）</t>
    <phoneticPr fontId="3"/>
  </si>
  <si>
    <t>※国保料</t>
  </si>
  <si>
    <t>円/月</t>
  </si>
  <si>
    <t>※国民年金</t>
    <phoneticPr fontId="3"/>
  </si>
  <si>
    <t>個別積み上げ計上分</t>
  </si>
  <si>
    <t>経費率計上分</t>
    <phoneticPr fontId="3"/>
  </si>
  <si>
    <t>建退共掛金（1日あたり）</t>
    <phoneticPr fontId="3"/>
  </si>
  <si>
    <t>建退共</t>
    <phoneticPr fontId="3"/>
  </si>
  <si>
    <t>一人親方労災特別加入の保険料（1日あたり）</t>
    <phoneticPr fontId="3"/>
  </si>
  <si>
    <t>※年間労災保険料</t>
    <phoneticPr fontId="3"/>
  </si>
  <si>
    <t>円/年</t>
    <rPh sb="2" eb="3">
      <t>ネn</t>
    </rPh>
    <phoneticPr fontId="3"/>
  </si>
  <si>
    <t>日</t>
    <rPh sb="0" eb="1">
      <t>💴ゼイコミ</t>
    </rPh>
    <phoneticPr fontId="3"/>
  </si>
  <si>
    <r>
      <t>材料費シートに</t>
    </r>
    <r>
      <rPr>
        <sz val="9"/>
        <color theme="1"/>
        <rFont val="Arial"/>
        <family val="2"/>
      </rPr>
      <t>​</t>
    </r>
    <r>
      <rPr>
        <sz val="9"/>
        <color theme="1"/>
        <rFont val="游ゴシック"/>
        <family val="2"/>
        <charset val="128"/>
        <scheme val="minor"/>
      </rPr>
      <t>入力した合計金額が</t>
    </r>
    <r>
      <rPr>
        <sz val="9"/>
        <color theme="1"/>
        <rFont val="Arial"/>
        <family val="2"/>
      </rPr>
      <t>​</t>
    </r>
    <r>
      <rPr>
        <sz val="9"/>
        <color theme="1"/>
        <rFont val="游ゴシック"/>
        <family val="2"/>
        <charset val="128"/>
        <scheme val="minor"/>
      </rPr>
      <t>自動で</t>
    </r>
    <r>
      <rPr>
        <sz val="9"/>
        <color theme="1"/>
        <rFont val="Arial"/>
        <family val="2"/>
      </rPr>
      <t>​</t>
    </r>
    <r>
      <rPr>
        <sz val="9"/>
        <color theme="1"/>
        <rFont val="游ゴシック"/>
        <family val="2"/>
        <charset val="128"/>
        <scheme val="minor"/>
      </rPr>
      <t>表示されます。（材料費シートの</t>
    </r>
    <r>
      <rPr>
        <sz val="9"/>
        <color theme="1"/>
        <rFont val="Arial"/>
        <family val="2"/>
      </rPr>
      <t>​</t>
    </r>
    <r>
      <rPr>
        <sz val="9"/>
        <color theme="1"/>
        <rFont val="游ゴシック"/>
        <family val="2"/>
        <charset val="128"/>
        <scheme val="minor"/>
      </rPr>
      <t>合計金額を</t>
    </r>
    <r>
      <rPr>
        <sz val="9"/>
        <color theme="1"/>
        <rFont val="Arial"/>
        <family val="2"/>
      </rPr>
      <t>​</t>
    </r>
    <r>
      <rPr>
        <sz val="9"/>
        <color theme="1"/>
        <rFont val="游ゴシック"/>
        <family val="2"/>
        <charset val="128"/>
        <scheme val="minor"/>
      </rPr>
      <t>1日あたりの</t>
    </r>
    <r>
      <rPr>
        <sz val="9"/>
        <color theme="1"/>
        <rFont val="Arial"/>
        <family val="2"/>
      </rPr>
      <t>​</t>
    </r>
    <r>
      <rPr>
        <sz val="9"/>
        <color theme="1"/>
        <rFont val="游ゴシック"/>
        <family val="2"/>
        <charset val="128"/>
        <scheme val="minor"/>
      </rPr>
      <t>金額に</t>
    </r>
    <r>
      <rPr>
        <sz val="9"/>
        <color theme="1"/>
        <rFont val="Arial"/>
        <family val="2"/>
      </rPr>
      <t>​</t>
    </r>
    <r>
      <rPr>
        <sz val="9"/>
        <color theme="1"/>
        <rFont val="游ゴシック"/>
        <family val="2"/>
        <charset val="128"/>
        <scheme val="minor"/>
      </rPr>
      <t>割り戻された</t>
    </r>
    <r>
      <rPr>
        <sz val="9"/>
        <color theme="1"/>
        <rFont val="Arial"/>
        <family val="2"/>
      </rPr>
      <t>​</t>
    </r>
    <r>
      <rPr>
        <sz val="9"/>
        <color theme="1"/>
        <rFont val="游ゴシック"/>
        <family val="2"/>
        <charset val="128"/>
        <scheme val="minor"/>
      </rPr>
      <t>金額が</t>
    </r>
    <r>
      <rPr>
        <sz val="9"/>
        <color theme="1"/>
        <rFont val="Arial"/>
        <family val="2"/>
      </rPr>
      <t>​</t>
    </r>
    <r>
      <rPr>
        <sz val="9"/>
        <color theme="1"/>
        <rFont val="游ゴシック"/>
        <family val="2"/>
        <charset val="128"/>
        <scheme val="minor"/>
      </rPr>
      <t>表示されます。）</t>
    </r>
    <r>
      <rPr>
        <sz val="9"/>
        <color theme="1"/>
        <rFont val="Arial"/>
        <family val="2"/>
      </rPr>
      <t>​</t>
    </r>
    <phoneticPr fontId="3"/>
  </si>
  <si>
    <r>
      <rPr>
        <sz val="9"/>
        <color theme="1"/>
        <rFont val="游ゴシック"/>
        <family val="2"/>
        <charset val="128"/>
        <scheme val="minor"/>
      </rPr>
      <t>安全衛生経費シートにて、</t>
    </r>
    <r>
      <rPr>
        <sz val="9"/>
        <color theme="1"/>
        <rFont val="Arial"/>
        <family val="2"/>
      </rPr>
      <t>​</t>
    </r>
    <r>
      <rPr>
        <sz val="9"/>
        <color theme="1"/>
        <rFont val="游ゴシック"/>
        <family val="2"/>
        <charset val="128"/>
        <scheme val="minor"/>
      </rPr>
      <t>経費率計上、
もしくは</t>
    </r>
    <r>
      <rPr>
        <sz val="9"/>
        <color theme="1"/>
        <rFont val="Arial"/>
        <family val="2"/>
      </rPr>
      <t>​</t>
    </r>
    <r>
      <rPr>
        <sz val="9"/>
        <color theme="1"/>
        <rFont val="游ゴシック"/>
        <family val="2"/>
        <charset val="128"/>
        <scheme val="minor"/>
      </rPr>
      <t>個別積み上げを</t>
    </r>
    <r>
      <rPr>
        <sz val="9"/>
        <color theme="1"/>
        <rFont val="Arial"/>
        <family val="2"/>
      </rPr>
      <t>​</t>
    </r>
    <r>
      <rPr>
        <sz val="9"/>
        <color theme="1"/>
        <rFont val="游ゴシック"/>
        <family val="2"/>
        <charset val="128"/>
        <scheme val="minor"/>
      </rPr>
      <t>積算した</t>
    </r>
    <r>
      <rPr>
        <sz val="9"/>
        <color theme="1"/>
        <rFont val="Arial"/>
        <family val="2"/>
      </rPr>
      <t>​</t>
    </r>
    <r>
      <rPr>
        <sz val="9"/>
        <color theme="1"/>
        <rFont val="游ゴシック"/>
        <family val="2"/>
        <charset val="128"/>
        <scheme val="minor"/>
      </rPr>
      <t>内容が</t>
    </r>
    <r>
      <rPr>
        <sz val="9"/>
        <color theme="1"/>
        <rFont val="Arial"/>
        <family val="2"/>
      </rPr>
      <t>​</t>
    </r>
    <r>
      <rPr>
        <sz val="9"/>
        <color theme="1"/>
        <rFont val="游ゴシック"/>
        <family val="2"/>
        <charset val="128"/>
        <scheme val="minor"/>
      </rPr>
      <t>自動入力されます。</t>
    </r>
    <r>
      <rPr>
        <sz val="9"/>
        <color theme="1"/>
        <rFont val="Arial"/>
        <family val="2"/>
      </rPr>
      <t>​</t>
    </r>
    <phoneticPr fontId="3"/>
  </si>
  <si>
    <r>
      <rPr>
        <sz val="9"/>
        <color theme="1"/>
        <rFont val="游ゴシック"/>
        <family val="2"/>
        <charset val="128"/>
        <scheme val="minor"/>
      </rPr>
      <t>事業主ではなく、</t>
    </r>
    <r>
      <rPr>
        <sz val="9"/>
        <color theme="1"/>
        <rFont val="Arial"/>
        <family val="2"/>
      </rPr>
      <t>​</t>
    </r>
    <r>
      <rPr>
        <sz val="9"/>
        <color theme="1"/>
        <rFont val="游ゴシック"/>
        <family val="2"/>
        <charset val="128"/>
        <scheme val="minor"/>
      </rPr>
      <t>元請が</t>
    </r>
    <r>
      <rPr>
        <sz val="9"/>
        <color theme="1"/>
        <rFont val="Arial"/>
        <family val="2"/>
      </rPr>
      <t>​</t>
    </r>
    <r>
      <rPr>
        <sz val="9"/>
        <color theme="1"/>
        <rFont val="游ゴシック"/>
        <family val="2"/>
        <charset val="128"/>
        <scheme val="minor"/>
      </rPr>
      <t>支払っている</t>
    </r>
    <r>
      <rPr>
        <sz val="9"/>
        <color theme="1"/>
        <rFont val="Arial"/>
        <family val="2"/>
      </rPr>
      <t>​</t>
    </r>
    <r>
      <rPr>
        <sz val="9"/>
        <color theme="1"/>
        <rFont val="游ゴシック"/>
        <family val="2"/>
        <charset val="128"/>
        <scheme val="minor"/>
      </rPr>
      <t>場合は</t>
    </r>
    <r>
      <rPr>
        <sz val="9"/>
        <color theme="1"/>
        <rFont val="Arial"/>
        <family val="2"/>
      </rPr>
      <t>​</t>
    </r>
    <r>
      <rPr>
        <sz val="9"/>
        <color theme="1"/>
        <rFont val="游ゴシック"/>
        <family val="2"/>
        <charset val="128"/>
        <scheme val="minor"/>
      </rPr>
      <t>「0」を</t>
    </r>
    <r>
      <rPr>
        <sz val="9"/>
        <color theme="1"/>
        <rFont val="Arial"/>
        <family val="2"/>
      </rPr>
      <t>​</t>
    </r>
    <r>
      <rPr>
        <sz val="9"/>
        <color theme="1"/>
        <rFont val="游ゴシック"/>
        <family val="2"/>
        <charset val="128"/>
        <scheme val="minor"/>
      </rPr>
      <t>入力してください。</t>
    </r>
    <r>
      <rPr>
        <sz val="9"/>
        <color theme="1"/>
        <rFont val="Arial"/>
        <family val="2"/>
      </rPr>
      <t>​</t>
    </r>
    <phoneticPr fontId="3"/>
  </si>
  <si>
    <r>
      <t>諸経費シートに</t>
    </r>
    <r>
      <rPr>
        <sz val="9"/>
        <color theme="1"/>
        <rFont val="Arial"/>
        <family val="2"/>
      </rPr>
      <t>​</t>
    </r>
    <r>
      <rPr>
        <sz val="9"/>
        <color theme="1"/>
        <rFont val="游ゴシック"/>
        <family val="2"/>
        <charset val="128"/>
        <scheme val="minor"/>
      </rPr>
      <t>入力した</t>
    </r>
    <r>
      <rPr>
        <sz val="9"/>
        <color theme="1"/>
        <rFont val="Arial"/>
        <family val="2"/>
      </rPr>
      <t>​</t>
    </r>
    <r>
      <rPr>
        <sz val="9"/>
        <color theme="1"/>
        <rFont val="游ゴシック"/>
        <family val="2"/>
        <charset val="128"/>
        <scheme val="minor"/>
      </rPr>
      <t>内容の</t>
    </r>
    <r>
      <rPr>
        <sz val="9"/>
        <color theme="1"/>
        <rFont val="Arial"/>
        <family val="2"/>
      </rPr>
      <t>​</t>
    </r>
    <r>
      <rPr>
        <sz val="9"/>
        <color theme="1"/>
        <rFont val="游ゴシック"/>
        <family val="2"/>
        <charset val="128"/>
        <scheme val="minor"/>
      </rPr>
      <t>合計が</t>
    </r>
    <r>
      <rPr>
        <sz val="9"/>
        <color theme="1"/>
        <rFont val="Arial"/>
        <family val="2"/>
      </rPr>
      <t>​</t>
    </r>
    <r>
      <rPr>
        <sz val="9"/>
        <color theme="1"/>
        <rFont val="游ゴシック"/>
        <family val="2"/>
        <charset val="128"/>
        <scheme val="minor"/>
      </rPr>
      <t>自動で</t>
    </r>
    <r>
      <rPr>
        <sz val="9"/>
        <color theme="1"/>
        <rFont val="Arial"/>
        <family val="2"/>
      </rPr>
      <t>​</t>
    </r>
    <r>
      <rPr>
        <sz val="9"/>
        <color theme="1"/>
        <rFont val="游ゴシック"/>
        <family val="2"/>
        <charset val="128"/>
        <scheme val="minor"/>
      </rPr>
      <t>表示されます。</t>
    </r>
    <r>
      <rPr>
        <sz val="9"/>
        <color theme="1"/>
        <rFont val="Arial"/>
        <family val="2"/>
      </rPr>
      <t>​</t>
    </r>
    <phoneticPr fontId="3"/>
  </si>
  <si>
    <t>名称</t>
    <phoneticPr fontId="3"/>
  </si>
  <si>
    <t>仕様</t>
    <phoneticPr fontId="3"/>
  </si>
  <si>
    <t>数量</t>
    <phoneticPr fontId="3"/>
  </si>
  <si>
    <t>単価</t>
    <phoneticPr fontId="3"/>
  </si>
  <si>
    <t>金額</t>
    <phoneticPr fontId="3"/>
  </si>
  <si>
    <t>円（税抜）</t>
    <phoneticPr fontId="3"/>
  </si>
  <si>
    <t>①個別積み上げ計上分</t>
    <phoneticPr fontId="3"/>
  </si>
  <si>
    <t>②経費率計上分</t>
    <phoneticPr fontId="3"/>
  </si>
  <si>
    <t>1日​あたりの​金額</t>
  </si>
  <si>
    <t>安全衛生経費参考項目</t>
    <rPh sb="0" eb="8">
      <t>アンゼn</t>
    </rPh>
    <rPh sb="8" eb="10">
      <t>コウモ</t>
    </rPh>
    <phoneticPr fontId="3"/>
  </si>
  <si>
    <t>費目名</t>
    <phoneticPr fontId="3"/>
  </si>
  <si>
    <t>円/日（税抜）</t>
    <phoneticPr fontId="3"/>
  </si>
  <si>
    <t>1日あたりに割り戻した経費の合計</t>
    <rPh sb="6" eb="7">
      <t>ワリモドシ</t>
    </rPh>
    <rPh sb="11" eb="13">
      <t>ケイヒ</t>
    </rPh>
    <rPh sb="14" eb="16">
      <t>ゴウケイ</t>
    </rPh>
    <phoneticPr fontId="3"/>
  </si>
  <si>
    <t>特定日数計上分経費の合計</t>
    <rPh sb="0" eb="2">
      <t>トクテイ</t>
    </rPh>
    <rPh sb="2" eb="7">
      <t>ニッスウ</t>
    </rPh>
    <rPh sb="7" eb="9">
      <t>ケイヒ</t>
    </rPh>
    <rPh sb="10" eb="12">
      <t>ゴウケイ</t>
    </rPh>
    <phoneticPr fontId="3"/>
  </si>
  <si>
    <t>特定日数計上経費　小計</t>
    <rPh sb="0" eb="3">
      <t>ショケイヒ</t>
    </rPh>
    <rPh sb="4" eb="9">
      <t>ゲンバ</t>
    </rPh>
    <phoneticPr fontId="3"/>
  </si>
  <si>
    <r>
      <t>安全衛生経費　</t>
    </r>
    <r>
      <rPr>
        <sz val="11"/>
        <color theme="1"/>
        <rFont val="Meiryo UI"/>
        <family val="2"/>
        <charset val="128"/>
      </rPr>
      <t>（労働安全衛生法等に基づく労働災害防止対策に必要な経費）</t>
    </r>
    <phoneticPr fontId="3"/>
  </si>
  <si>
    <t>内訳明示すべき経費項目は各シートに入力された金額が自動で表示されます。</t>
  </si>
  <si>
    <r>
      <t>確定申告書等ベースの</t>
    </r>
    <r>
      <rPr>
        <sz val="11"/>
        <color theme="1"/>
        <rFont val="Arial"/>
        <family val="2"/>
      </rPr>
      <t>​</t>
    </r>
    <r>
      <rPr>
        <sz val="11"/>
        <color theme="1"/>
        <rFont val="游ゴシック"/>
        <family val="2"/>
        <charset val="128"/>
        <scheme val="minor"/>
      </rPr>
      <t>単価</t>
    </r>
    <phoneticPr fontId="3"/>
  </si>
  <si>
    <t>例）空調服</t>
    <rPh sb="0" eb="1">
      <t>レイ</t>
    </rPh>
    <rPh sb="2" eb="5">
      <t>クウチョウフク</t>
    </rPh>
    <phoneticPr fontId="3"/>
  </si>
  <si>
    <t>例）安全靴</t>
    <rPh sb="0" eb="1">
      <t>レイ</t>
    </rPh>
    <rPh sb="2" eb="5">
      <t>アンゼングツ</t>
    </rPh>
    <phoneticPr fontId="3"/>
  </si>
  <si>
    <t>例）防塵マスク</t>
    <rPh sb="0" eb="1">
      <t>レイ</t>
    </rPh>
    <rPh sb="2" eb="4">
      <t>ボウジン</t>
    </rPh>
    <phoneticPr fontId="3"/>
  </si>
  <si>
    <t>例）健康診断受診料</t>
    <rPh sb="0" eb="1">
      <t>レイ</t>
    </rPh>
    <rPh sb="2" eb="6">
      <t>ケンコウシンダン</t>
    </rPh>
    <rPh sb="6" eb="9">
      <t>ジュシンリョウ</t>
    </rPh>
    <phoneticPr fontId="3"/>
  </si>
  <si>
    <t>例）作業着</t>
    <rPh sb="0" eb="1">
      <t>レイ</t>
    </rPh>
    <rPh sb="2" eb="5">
      <t>サギョウギ</t>
    </rPh>
    <phoneticPr fontId="3"/>
  </si>
  <si>
    <t>荷造運賃</t>
    <phoneticPr fontId="3"/>
  </si>
  <si>
    <t>水道光熱費</t>
    <phoneticPr fontId="3"/>
  </si>
  <si>
    <t>旅費交通費</t>
    <phoneticPr fontId="3"/>
  </si>
  <si>
    <t>通信費</t>
    <phoneticPr fontId="3"/>
  </si>
  <si>
    <t>広告宣伝費</t>
    <phoneticPr fontId="3"/>
  </si>
  <si>
    <t>接待交際費</t>
    <phoneticPr fontId="3"/>
  </si>
  <si>
    <t>修繕費</t>
    <phoneticPr fontId="3"/>
  </si>
  <si>
    <t>消耗品費</t>
    <phoneticPr fontId="3"/>
  </si>
  <si>
    <t>福利厚生費</t>
    <phoneticPr fontId="3"/>
  </si>
  <si>
    <t>支払手数料</t>
    <phoneticPr fontId="3"/>
  </si>
  <si>
    <t>諸会費</t>
    <phoneticPr fontId="3"/>
  </si>
  <si>
    <t>車両関係費</t>
    <phoneticPr fontId="3"/>
  </si>
  <si>
    <t>リース代</t>
    <phoneticPr fontId="3"/>
  </si>
  <si>
    <t>廃材処理費</t>
    <phoneticPr fontId="3"/>
  </si>
  <si>
    <t>雑費</t>
    <phoneticPr fontId="3"/>
  </si>
  <si>
    <t>現場への通勤費等（ガソリン代、駐車場代、高速代等）</t>
    <phoneticPr fontId="3"/>
  </si>
  <si>
    <r>
      <t>一般</t>
    </r>
    <r>
      <rPr>
        <b/>
        <sz val="11"/>
        <color theme="1"/>
        <rFont val="Arial"/>
        <family val="3"/>
      </rPr>
      <t>​</t>
    </r>
    <r>
      <rPr>
        <b/>
        <sz val="11"/>
        <color theme="1"/>
        <rFont val="游ゴシック"/>
        <family val="3"/>
        <charset val="128"/>
        <scheme val="minor"/>
      </rPr>
      <t>経費：1日</t>
    </r>
    <r>
      <rPr>
        <b/>
        <sz val="11"/>
        <color theme="1"/>
        <rFont val="Arial"/>
        <family val="3"/>
      </rPr>
      <t>​</t>
    </r>
    <r>
      <rPr>
        <b/>
        <sz val="11"/>
        <color theme="1"/>
        <rFont val="游ゴシック"/>
        <family val="3"/>
        <charset val="128"/>
        <scheme val="minor"/>
      </rPr>
      <t>当たりの</t>
    </r>
    <r>
      <rPr>
        <b/>
        <sz val="11"/>
        <color theme="1"/>
        <rFont val="Arial"/>
        <family val="3"/>
      </rPr>
      <t>​</t>
    </r>
    <r>
      <rPr>
        <b/>
        <sz val="11"/>
        <color theme="1"/>
        <rFont val="游ゴシック"/>
        <family val="3"/>
        <charset val="128"/>
        <scheme val="minor"/>
      </rPr>
      <t>費用算出式例</t>
    </r>
    <rPh sb="6" eb="8">
      <t>ケイヒ</t>
    </rPh>
    <rPh sb="8" eb="10">
      <t>サンシュ</t>
    </rPh>
    <rPh sb="15" eb="18">
      <t>ケイサn</t>
    </rPh>
    <phoneticPr fontId="3"/>
  </si>
  <si>
    <t>諸経費（現場管理費等）</t>
    <rPh sb="9" eb="10">
      <t>トウ</t>
    </rPh>
    <phoneticPr fontId="3"/>
  </si>
  <si>
    <t>現場管理費等</t>
    <rPh sb="0" eb="5">
      <t>ゲンバ</t>
    </rPh>
    <phoneticPr fontId="3"/>
  </si>
  <si>
    <t>一般管理費等</t>
    <rPh sb="0" eb="5">
      <t>イッパn</t>
    </rPh>
    <phoneticPr fontId="3"/>
  </si>
  <si>
    <t>諸経費（一般管理費等）</t>
    <phoneticPr fontId="3"/>
  </si>
  <si>
    <t>特定日数計上経費等</t>
    <rPh sb="6" eb="7">
      <t>ケイ</t>
    </rPh>
    <phoneticPr fontId="3"/>
  </si>
  <si>
    <t>特定日数計上経費等</t>
    <rPh sb="0" eb="5">
      <t>ゲンバ</t>
    </rPh>
    <rPh sb="6" eb="8">
      <t>ケイ</t>
    </rPh>
    <phoneticPr fontId="3"/>
  </si>
  <si>
    <t>②小計</t>
    <rPh sb="1" eb="3">
      <t>ショウケイ</t>
    </rPh>
    <phoneticPr fontId="3"/>
  </si>
  <si>
    <t>安全衛生経費（経費率計上分）</t>
    <phoneticPr fontId="40"/>
  </si>
  <si>
    <t>安全衛生経費率</t>
    <rPh sb="0" eb="2">
      <t>タンイ</t>
    </rPh>
    <phoneticPr fontId="3"/>
  </si>
  <si>
    <t>個別工事の見積金額の労務費※</t>
    <phoneticPr fontId="3"/>
  </si>
  <si>
    <t>①小計</t>
    <rPh sb="1" eb="3">
      <t>ショウケイ</t>
    </rPh>
    <phoneticPr fontId="3"/>
  </si>
  <si>
    <t>①積み上げ形状、②​経費率計上分、①＋②のいずれかを​選択して​入力してください​
経費率計上分、​積み上げどちらか​選択して​入力してください。
安全衛生経費と​して計上する​項目は​以下を​参考に​、実情に応じて根拠を​示すことができる​項目を​入力してください。​</t>
    <rPh sb="1" eb="5">
      <t>ウチワケメイジ</t>
    </rPh>
    <rPh sb="5" eb="7">
      <t>ケイジョウ</t>
    </rPh>
    <rPh sb="11" eb="17">
      <t>ケイヒ</t>
    </rPh>
    <rPh sb="26" eb="27">
      <t>カクシ-</t>
    </rPh>
    <rPh sb="31" eb="33">
      <t>ニュウリョク</t>
    </rPh>
    <rPh sb="36" eb="38">
      <t>キンガク</t>
    </rPh>
    <rPh sb="39" eb="41">
      <t>ジドウ</t>
    </rPh>
    <rPh sb="42" eb="44">
      <t>ヒョウ</t>
    </rPh>
    <phoneticPr fontId="3"/>
  </si>
  <si>
    <t>円</t>
    <rPh sb="0" eb="1">
      <t>💴ゼイコミ</t>
    </rPh>
    <phoneticPr fontId="3"/>
  </si>
  <si>
    <t>特定日数計上経費等</t>
    <phoneticPr fontId="3"/>
  </si>
  <si>
    <t>労災保険料</t>
    <phoneticPr fontId="3"/>
  </si>
  <si>
    <t>円 税込</t>
    <phoneticPr fontId="3"/>
  </si>
  <si>
    <t>特定日数の経費</t>
    <rPh sb="0" eb="4">
      <t>トクテイ</t>
    </rPh>
    <rPh sb="5" eb="7">
      <t>ケイヒ</t>
    </rPh>
    <phoneticPr fontId="3"/>
  </si>
  <si>
    <t>+</t>
    <phoneticPr fontId="3"/>
  </si>
  <si>
    <t>ハイライトをつける場合は枠内にONと入力</t>
    <rPh sb="12" eb="14">
      <t>ワク</t>
    </rPh>
    <rPh sb="18" eb="20">
      <t>ニュウリョク</t>
    </rPh>
    <phoneticPr fontId="40"/>
  </si>
  <si>
    <t>印刷時に不要なハイライトを削除するには枠内の文字を削除してください</t>
    <rPh sb="0" eb="3">
      <t>インサテゥ</t>
    </rPh>
    <rPh sb="4" eb="6">
      <t>フヨウ</t>
    </rPh>
    <rPh sb="13" eb="15">
      <t>サクジヨ</t>
    </rPh>
    <rPh sb="19" eb="21">
      <t>ワク</t>
    </rPh>
    <rPh sb="22" eb="24">
      <t>モジ</t>
    </rPh>
    <rPh sb="25" eb="27">
      <t>サクジヨ</t>
    </rPh>
    <phoneticPr fontId="40"/>
  </si>
  <si>
    <t>ON</t>
    <phoneticPr fontId="3"/>
  </si>
  <si>
    <t>一人親方労災特別加入の保険料</t>
    <phoneticPr fontId="3"/>
  </si>
  <si>
    <r>
      <t>書き方</t>
    </r>
    <r>
      <rPr>
        <sz val="10"/>
        <color theme="1"/>
        <rFont val="Arial"/>
        <family val="2"/>
      </rPr>
      <t>​</t>
    </r>
    <r>
      <rPr>
        <sz val="10"/>
        <color theme="1"/>
        <rFont val="游ゴシック"/>
        <family val="2"/>
        <charset val="128"/>
        <scheme val="minor"/>
      </rPr>
      <t>ガイド
p.13参照</t>
    </r>
    <phoneticPr fontId="3"/>
  </si>
  <si>
    <r>
      <t>書き方</t>
    </r>
    <r>
      <rPr>
        <sz val="10"/>
        <color theme="1"/>
        <rFont val="Arial"/>
        <family val="2"/>
      </rPr>
      <t>​</t>
    </r>
    <r>
      <rPr>
        <sz val="10"/>
        <color theme="1"/>
        <rFont val="游ゴシック"/>
        <family val="2"/>
        <charset val="128"/>
        <scheme val="minor"/>
      </rPr>
      <t>ガイド
p.12参照</t>
    </r>
    <phoneticPr fontId="3"/>
  </si>
  <si>
    <r>
      <t>書き方</t>
    </r>
    <r>
      <rPr>
        <sz val="10"/>
        <color theme="1"/>
        <rFont val="Arial"/>
        <family val="2"/>
      </rPr>
      <t>​</t>
    </r>
    <r>
      <rPr>
        <sz val="10"/>
        <color theme="1"/>
        <rFont val="游ゴシック"/>
        <family val="2"/>
        <charset val="128"/>
        <scheme val="minor"/>
      </rPr>
      <t>ガイド
p.16 – p.19参照</t>
    </r>
    <phoneticPr fontId="3"/>
  </si>
  <si>
    <r>
      <t>書き方</t>
    </r>
    <r>
      <rPr>
        <sz val="10"/>
        <color theme="1"/>
        <rFont val="Arial"/>
        <family val="2"/>
      </rPr>
      <t>​</t>
    </r>
    <r>
      <rPr>
        <sz val="10"/>
        <color theme="1"/>
        <rFont val="游ゴシック"/>
        <family val="2"/>
        <charset val="128"/>
        <scheme val="minor"/>
      </rPr>
      <t>ガイド
p.23参照</t>
    </r>
    <phoneticPr fontId="3"/>
  </si>
  <si>
    <r>
      <t>書き方</t>
    </r>
    <r>
      <rPr>
        <sz val="10"/>
        <color theme="1"/>
        <rFont val="Arial"/>
        <family val="2"/>
      </rPr>
      <t>​</t>
    </r>
    <r>
      <rPr>
        <sz val="10"/>
        <color theme="1"/>
        <rFont val="游ゴシック"/>
        <family val="2"/>
        <charset val="128"/>
        <scheme val="minor"/>
      </rPr>
      <t>ガイド
p.15参照</t>
    </r>
    <phoneticPr fontId="3"/>
  </si>
  <si>
    <r>
      <t>書き方</t>
    </r>
    <r>
      <rPr>
        <sz val="10"/>
        <color theme="1"/>
        <rFont val="Arial"/>
        <family val="2"/>
      </rPr>
      <t>​</t>
    </r>
    <r>
      <rPr>
        <sz val="10"/>
        <color theme="1"/>
        <rFont val="游ゴシック"/>
        <family val="2"/>
        <charset val="128"/>
        <scheme val="minor"/>
      </rPr>
      <t>ガイド
p.16 - p.19参照</t>
    </r>
    <phoneticPr fontId="3"/>
  </si>
  <si>
    <t>労務費に関する基準ポータルサイト LINK</t>
    <phoneticPr fontId="3"/>
  </si>
  <si>
    <t>総就労日数</t>
    <rPh sb="0" eb="1">
      <t>ソウ</t>
    </rPh>
    <rPh sb="1" eb="3">
      <t>シュウロウ</t>
    </rPh>
    <rPh sb="3" eb="5">
      <t>ニッスウ</t>
    </rPh>
    <phoneticPr fontId="3"/>
  </si>
  <si>
    <t>材料費と​して計上する​項目は​、それぞれ実情に応じて根拠を​示すことができる​項目を​入力してください。​
計上に​迷う​細かな​釘・金物代などもしっかり計上していきましょう。​
以下は材料費を計上するための項目のとりまとめ等にご活用ください。</t>
    <rPh sb="0" eb="4">
      <t>ウチワケメイジ</t>
    </rPh>
    <rPh sb="7" eb="15">
      <t>ケイヒ</t>
    </rPh>
    <rPh sb="21" eb="23">
      <t>ジツジョウ</t>
    </rPh>
    <rPh sb="24" eb="25">
      <t>オウ</t>
    </rPh>
    <rPh sb="29" eb="31">
      <t>キンガク</t>
    </rPh>
    <rPh sb="32" eb="34">
      <t>ジドウ</t>
    </rPh>
    <rPh sb="35" eb="37">
      <t>ヒョウ</t>
    </rPh>
    <rPh sb="66" eb="67">
      <t>クギ</t>
    </rPh>
    <rPh sb="68" eb="71">
      <t>カナモノダイ</t>
    </rPh>
    <rPh sb="78" eb="80">
      <t>ケイジョウ</t>
    </rPh>
    <rPh sb="91" eb="93">
      <t>イカ</t>
    </rPh>
    <rPh sb="94" eb="97">
      <t>ザイリョウヒ</t>
    </rPh>
    <rPh sb="98" eb="100">
      <t>ケイジョウ</t>
    </rPh>
    <rPh sb="105" eb="107">
      <t>コウモク</t>
    </rPh>
    <rPh sb="113" eb="114">
      <t>ナド</t>
    </rPh>
    <rPh sb="116" eb="118">
      <t>カツヨウ</t>
    </rPh>
    <phoneticPr fontId="3"/>
  </si>
  <si>
    <t>記入にあたっては、「全建総連版一人親方向け書き方ガイド」を参照してください。</t>
    <rPh sb="0" eb="2">
      <t>キニュウ</t>
    </rPh>
    <rPh sb="10" eb="15">
      <t>ゼンケンソウレンバン</t>
    </rPh>
    <rPh sb="15" eb="19">
      <t>ヒトリオヤカタ</t>
    </rPh>
    <rPh sb="19" eb="20">
      <t>ム</t>
    </rPh>
    <rPh sb="29" eb="31">
      <t>サンショウ</t>
    </rPh>
    <phoneticPr fontId="3"/>
  </si>
  <si>
    <r>
      <t>諸経費：1日</t>
    </r>
    <r>
      <rPr>
        <b/>
        <sz val="11"/>
        <color theme="1"/>
        <rFont val="游ゴシック"/>
        <family val="3"/>
        <charset val="128"/>
      </rPr>
      <t>​</t>
    </r>
    <r>
      <rPr>
        <b/>
        <sz val="11"/>
        <color theme="1"/>
        <rFont val="游ゴシック"/>
        <family val="3"/>
        <charset val="128"/>
        <scheme val="minor"/>
      </rPr>
      <t>当たりの</t>
    </r>
    <r>
      <rPr>
        <b/>
        <sz val="11"/>
        <color theme="1"/>
        <rFont val="游ゴシック"/>
        <family val="3"/>
        <charset val="128"/>
      </rPr>
      <t>​</t>
    </r>
    <r>
      <rPr>
        <b/>
        <sz val="11"/>
        <color theme="1"/>
        <rFont val="游ゴシック"/>
        <family val="3"/>
        <charset val="128"/>
        <scheme val="minor"/>
      </rPr>
      <t>費用算出式例</t>
    </r>
    <rPh sb="0" eb="1">
      <t>ショ</t>
    </rPh>
    <rPh sb="4" eb="6">
      <t>ケイヒ</t>
    </rPh>
    <rPh sb="6" eb="8">
      <t>サンシュ</t>
    </rPh>
    <rPh sb="13" eb="16">
      <t>ケイサn</t>
    </rPh>
    <phoneticPr fontId="3"/>
  </si>
  <si>
    <t>例）保護帽（ヘルメット）</t>
    <rPh sb="0" eb="1">
      <t>レイ</t>
    </rPh>
    <rPh sb="2" eb="4">
      <t>ホゴ</t>
    </rPh>
    <rPh sb="4" eb="5">
      <t>ボウ</t>
    </rPh>
    <phoneticPr fontId="3"/>
  </si>
  <si>
    <t>例）墜落制止用器具（安全帯）</t>
    <rPh sb="0" eb="1">
      <t>レイ</t>
    </rPh>
    <phoneticPr fontId="3"/>
  </si>
  <si>
    <r>
      <t>一人</t>
    </r>
    <r>
      <rPr>
        <sz val="9"/>
        <color theme="1"/>
        <rFont val="游ゴシック"/>
        <family val="2"/>
        <charset val="128"/>
      </rPr>
      <t>​</t>
    </r>
    <r>
      <rPr>
        <sz val="9"/>
        <color theme="1"/>
        <rFont val="游ゴシック"/>
        <family val="2"/>
        <charset val="128"/>
        <scheme val="minor"/>
      </rPr>
      <t>親方</t>
    </r>
    <r>
      <rPr>
        <sz val="9"/>
        <color theme="1"/>
        <rFont val="游ゴシック"/>
        <family val="2"/>
        <charset val="128"/>
      </rPr>
      <t>​</t>
    </r>
    <r>
      <rPr>
        <sz val="9"/>
        <color theme="1"/>
        <rFont val="游ゴシック"/>
        <family val="2"/>
        <charset val="128"/>
        <scheme val="minor"/>
      </rPr>
      <t>労災特別加入制度の金額を</t>
    </r>
    <r>
      <rPr>
        <sz val="9"/>
        <color theme="1"/>
        <rFont val="游ゴシック"/>
        <family val="2"/>
        <charset val="128"/>
      </rPr>
      <t>​</t>
    </r>
    <r>
      <rPr>
        <sz val="9"/>
        <color theme="1"/>
        <rFont val="游ゴシック"/>
        <family val="2"/>
        <charset val="128"/>
        <scheme val="minor"/>
      </rPr>
      <t>入力してください。</t>
    </r>
    <r>
      <rPr>
        <sz val="9"/>
        <color theme="1"/>
        <rFont val="游ゴシック"/>
        <family val="2"/>
        <charset val="128"/>
      </rPr>
      <t>​</t>
    </r>
    <phoneticPr fontId="3"/>
  </si>
  <si>
    <r>
      <t>国保料、</t>
    </r>
    <r>
      <rPr>
        <sz val="9"/>
        <color theme="1"/>
        <rFont val="游ゴシック"/>
        <family val="1"/>
        <charset val="128"/>
      </rPr>
      <t>​</t>
    </r>
    <r>
      <rPr>
        <sz val="9"/>
        <color theme="1"/>
        <rFont val="游ゴシック"/>
        <family val="2"/>
        <charset val="128"/>
        <scheme val="minor"/>
      </rPr>
      <t>国民年金保険料、稼働日を</t>
    </r>
    <r>
      <rPr>
        <sz val="9"/>
        <color theme="1"/>
        <rFont val="游ゴシック"/>
        <family val="1"/>
        <charset val="128"/>
      </rPr>
      <t>​</t>
    </r>
    <r>
      <rPr>
        <sz val="9"/>
        <color theme="1"/>
        <rFont val="游ゴシック"/>
        <family val="2"/>
        <charset val="128"/>
        <scheme val="minor"/>
      </rPr>
      <t>入力すると</t>
    </r>
    <r>
      <rPr>
        <sz val="9"/>
        <color theme="1"/>
        <rFont val="游ゴシック"/>
        <family val="1"/>
        <charset val="128"/>
      </rPr>
      <t>​</t>
    </r>
    <r>
      <rPr>
        <sz val="9"/>
        <color theme="1"/>
        <rFont val="游ゴシック"/>
        <family val="2"/>
        <charset val="128"/>
        <scheme val="minor"/>
      </rPr>
      <t>日割りの</t>
    </r>
    <r>
      <rPr>
        <sz val="9"/>
        <color theme="1"/>
        <rFont val="游ゴシック"/>
        <family val="1"/>
        <charset val="128"/>
      </rPr>
      <t>​</t>
    </r>
    <r>
      <rPr>
        <sz val="9"/>
        <color theme="1"/>
        <rFont val="游ゴシック"/>
        <family val="2"/>
        <charset val="128"/>
        <scheme val="minor"/>
      </rPr>
      <t>金額が</t>
    </r>
    <r>
      <rPr>
        <sz val="9"/>
        <color theme="1"/>
        <rFont val="游ゴシック"/>
        <family val="1"/>
        <charset val="128"/>
      </rPr>
      <t>​</t>
    </r>
    <r>
      <rPr>
        <sz val="9"/>
        <color theme="1"/>
        <rFont val="游ゴシック"/>
        <family val="2"/>
        <charset val="128"/>
        <scheme val="minor"/>
      </rPr>
      <t>自動で</t>
    </r>
    <r>
      <rPr>
        <sz val="9"/>
        <color theme="1"/>
        <rFont val="游ゴシック"/>
        <family val="1"/>
        <charset val="128"/>
      </rPr>
      <t>​</t>
    </r>
    <r>
      <rPr>
        <sz val="9"/>
        <color theme="1"/>
        <rFont val="游ゴシック"/>
        <family val="2"/>
        <charset val="128"/>
        <scheme val="minor"/>
      </rPr>
      <t>算出されます。</t>
    </r>
    <r>
      <rPr>
        <sz val="9"/>
        <color theme="1"/>
        <rFont val="游ゴシック"/>
        <family val="1"/>
        <charset val="128"/>
      </rPr>
      <t>​</t>
    </r>
    <rPh sb="9" eb="12">
      <t>ホケンリョウ</t>
    </rPh>
    <rPh sb="13" eb="16">
      <t>カドウビ</t>
    </rPh>
    <phoneticPr fontId="3"/>
  </si>
  <si>
    <t>1日換算の工事費</t>
    <rPh sb="2" eb="4">
      <t>カンサン</t>
    </rPh>
    <rPh sb="5" eb="8">
      <t>コウジヒ</t>
    </rPh>
    <phoneticPr fontId="3"/>
  </si>
  <si>
    <r>
      <t>公共工事設計労務単価 × 総就労日数で最低限の</t>
    </r>
    <r>
      <rPr>
        <sz val="8"/>
        <color theme="1"/>
        <rFont val="游ゴシック"/>
        <family val="1"/>
        <charset val="128"/>
      </rPr>
      <t>​</t>
    </r>
    <r>
      <rPr>
        <sz val="8"/>
        <color theme="1"/>
        <rFont val="游ゴシック"/>
        <family val="2"/>
        <charset val="128"/>
        <scheme val="minor"/>
      </rPr>
      <t>労務費を</t>
    </r>
    <r>
      <rPr>
        <sz val="8"/>
        <color theme="1"/>
        <rFont val="游ゴシック"/>
        <family val="1"/>
        <charset val="128"/>
      </rPr>
      <t>​</t>
    </r>
    <r>
      <rPr>
        <sz val="8"/>
        <color theme="1"/>
        <rFont val="游ゴシック"/>
        <family val="3"/>
        <charset val="128"/>
      </rPr>
      <t>確認</t>
    </r>
    <r>
      <rPr>
        <sz val="8"/>
        <color theme="1"/>
        <rFont val="游ゴシック"/>
        <family val="2"/>
        <charset val="128"/>
        <scheme val="minor"/>
      </rPr>
      <t>してください。
（書き方ガイド、国土交通省のWEBにて公共工事設計労務単価・歩掛などを確認し、1日あたりの労務報酬が公共工事設計労務単価を下回らないように留意）</t>
    </r>
    <rPh sb="13" eb="14">
      <t>ソウ</t>
    </rPh>
    <rPh sb="14" eb="16">
      <t>シュウロウ</t>
    </rPh>
    <rPh sb="16" eb="18">
      <t>ニッスウ</t>
    </rPh>
    <rPh sb="19" eb="22">
      <t>サイテイゲン</t>
    </rPh>
    <rPh sb="29" eb="31">
      <t>カクニン</t>
    </rPh>
    <rPh sb="32" eb="33">
      <t xml:space="preserve">ヨウ </t>
    </rPh>
    <rPh sb="69" eb="71">
      <t>ブガカ</t>
    </rPh>
    <rPh sb="79" eb="80">
      <t>ニチ</t>
    </rPh>
    <rPh sb="84" eb="88">
      <t>ロウムホウシュウ</t>
    </rPh>
    <rPh sb="89" eb="93">
      <t>コウキョウコウジ</t>
    </rPh>
    <rPh sb="93" eb="99">
      <t>セッケイロウムタンカ</t>
    </rPh>
    <rPh sb="100" eb="102">
      <t>シタマワ</t>
    </rPh>
    <rPh sb="108" eb="110">
      <t>リュウイ</t>
    </rPh>
    <phoneticPr fontId="3"/>
  </si>
  <si>
    <t>※労務報酬と法定福利費相当額の合計値が公共工事設計労務単価を下回らないように留意してください。</t>
    <rPh sb="17" eb="18">
      <t>アタイ</t>
    </rPh>
    <rPh sb="19" eb="23">
      <t>コウキョウコウジ</t>
    </rPh>
    <phoneticPr fontId="3"/>
  </si>
  <si>
    <t xml:space="preserve">
諸経費と​して計上する​項目は、確定申告書や​以下を​参考に​、実情に応じて​項目を​入力してください。​</t>
    <rPh sb="1" eb="5">
      <t>ウチワケメイジ</t>
    </rPh>
    <rPh sb="5" eb="7">
      <t>ケイジョウ</t>
    </rPh>
    <rPh sb="13" eb="15">
      <t>コウモク</t>
    </rPh>
    <rPh sb="17" eb="19">
      <t>カクテイ</t>
    </rPh>
    <rPh sb="19" eb="21">
      <t>シンコク</t>
    </rPh>
    <rPh sb="21" eb="22">
      <t>ショ</t>
    </rPh>
    <rPh sb="24" eb="26">
      <t>イカ</t>
    </rPh>
    <rPh sb="33" eb="34">
      <t>カクシ-</t>
    </rPh>
    <phoneticPr fontId="3"/>
  </si>
  <si>
    <r>
      <t>諸経費と</t>
    </r>
    <r>
      <rPr>
        <b/>
        <sz val="11"/>
        <color theme="1"/>
        <rFont val="游ゴシック"/>
        <family val="1"/>
        <charset val="128"/>
      </rPr>
      <t>​</t>
    </r>
    <r>
      <rPr>
        <b/>
        <sz val="11"/>
        <color theme="1"/>
        <rFont val="游ゴシック"/>
        <family val="3"/>
        <charset val="128"/>
        <scheme val="minor"/>
      </rPr>
      <t>して計上する</t>
    </r>
    <r>
      <rPr>
        <b/>
        <sz val="11"/>
        <color theme="1"/>
        <rFont val="游ゴシック"/>
        <family val="1"/>
        <charset val="128"/>
      </rPr>
      <t>​</t>
    </r>
    <r>
      <rPr>
        <b/>
        <sz val="11"/>
        <color theme="1"/>
        <rFont val="游ゴシック"/>
        <family val="3"/>
        <charset val="128"/>
        <scheme val="minor"/>
      </rPr>
      <t>項目は</t>
    </r>
    <r>
      <rPr>
        <b/>
        <sz val="11"/>
        <color theme="1"/>
        <rFont val="游ゴシック"/>
        <family val="1"/>
        <charset val="128"/>
      </rPr>
      <t>​、</t>
    </r>
    <r>
      <rPr>
        <b/>
        <sz val="11"/>
        <color theme="1"/>
        <rFont val="游ゴシック"/>
        <family val="3"/>
        <charset val="128"/>
      </rPr>
      <t>確定申告書や</t>
    </r>
    <r>
      <rPr>
        <b/>
        <sz val="11"/>
        <color theme="1"/>
        <rFont val="游ゴシック"/>
        <family val="3"/>
        <charset val="128"/>
        <scheme val="minor"/>
      </rPr>
      <t>以下を</t>
    </r>
    <r>
      <rPr>
        <b/>
        <sz val="11"/>
        <color theme="1"/>
        <rFont val="游ゴシック"/>
        <family val="1"/>
        <charset val="128"/>
      </rPr>
      <t>​</t>
    </r>
    <r>
      <rPr>
        <b/>
        <sz val="11"/>
        <color theme="1"/>
        <rFont val="游ゴシック"/>
        <family val="3"/>
        <charset val="128"/>
        <scheme val="minor"/>
      </rPr>
      <t>参考に、実情に応じて</t>
    </r>
    <r>
      <rPr>
        <b/>
        <sz val="11"/>
        <color theme="1"/>
        <rFont val="游ゴシック"/>
        <family val="1"/>
        <charset val="128"/>
      </rPr>
      <t>​</t>
    </r>
    <r>
      <rPr>
        <b/>
        <sz val="11"/>
        <color theme="1"/>
        <rFont val="游ゴシック"/>
        <family val="3"/>
        <charset val="128"/>
        <scheme val="minor"/>
      </rPr>
      <t>項目を</t>
    </r>
    <r>
      <rPr>
        <b/>
        <sz val="11"/>
        <color theme="1"/>
        <rFont val="游ゴシック"/>
        <family val="1"/>
        <charset val="128"/>
      </rPr>
      <t>​</t>
    </r>
    <r>
      <rPr>
        <b/>
        <sz val="11"/>
        <color theme="1"/>
        <rFont val="游ゴシック"/>
        <family val="3"/>
        <charset val="128"/>
        <scheme val="minor"/>
      </rPr>
      <t>入力してください。</t>
    </r>
    <r>
      <rPr>
        <b/>
        <sz val="11"/>
        <color theme="1"/>
        <rFont val="游ゴシック"/>
        <family val="1"/>
        <charset val="128"/>
      </rPr>
      <t>​</t>
    </r>
    <rPh sb="0" eb="8">
      <t>アンゼn</t>
    </rPh>
    <rPh sb="8" eb="10">
      <t>コウモ</t>
    </rPh>
    <rPh sb="17" eb="19">
      <t>カクテイ</t>
    </rPh>
    <rPh sb="19" eb="22">
      <t>シンコクショ</t>
    </rPh>
    <rPh sb="23" eb="25">
      <t>イカ</t>
    </rPh>
    <rPh sb="31" eb="33">
      <t>ジツジョウ</t>
    </rPh>
    <rPh sb="34" eb="35">
      <t>オウ</t>
    </rPh>
    <phoneticPr fontId="3"/>
  </si>
  <si>
    <t>※材料費・労務費、建設工事に従事する労働者による適正な施工を確保するために不可欠な経費である建退共掛金・安全衛生経費は、建設業法第20条第１項等により、見積書において内訳明示することとされている経費です。</t>
    <phoneticPr fontId="3"/>
  </si>
  <si>
    <t>※一人親方は任意組合を通じて、建退共制度に加入することができます。</t>
    <rPh sb="1" eb="5">
      <t>ヒトリオヤカタ</t>
    </rPh>
    <rPh sb="6" eb="10">
      <t>ニンイクミアイ</t>
    </rPh>
    <rPh sb="11" eb="12">
      <t>ツウ</t>
    </rPh>
    <rPh sb="15" eb="18">
      <t>ケンタイキョウ</t>
    </rPh>
    <rPh sb="18" eb="20">
      <t>セイド</t>
    </rPh>
    <rPh sb="21" eb="23">
      <t>カニュウ</t>
    </rPh>
    <phoneticPr fontId="3"/>
  </si>
  <si>
    <t>建設キャリアアップシステム関連費</t>
    <rPh sb="0" eb="2">
      <t>ケンセツ</t>
    </rPh>
    <rPh sb="13" eb="15">
      <t>カンレン</t>
    </rPh>
    <rPh sb="15" eb="16">
      <t>ヒ</t>
    </rPh>
    <phoneticPr fontId="3"/>
  </si>
  <si>
    <t>事業所名</t>
    <rPh sb="0" eb="3">
      <t>ジギョウショ</t>
    </rPh>
    <rPh sb="3" eb="4">
      <t>メイ</t>
    </rPh>
    <phoneticPr fontId="3"/>
  </si>
  <si>
    <t>※月平均稼働</t>
    <rPh sb="1" eb="2">
      <t>ツキ</t>
    </rPh>
    <rPh sb="2" eb="4">
      <t>ヘイキン</t>
    </rPh>
    <rPh sb="4" eb="6">
      <t>カドウ</t>
    </rPh>
    <phoneticPr fontId="3"/>
  </si>
  <si>
    <t>円/日（税抜）</t>
    <rPh sb="2" eb="3">
      <t>ニチ</t>
    </rPh>
    <phoneticPr fontId="3"/>
  </si>
  <si>
    <t>1日あたり単価</t>
    <rPh sb="1" eb="2">
      <t>ニチ</t>
    </rPh>
    <phoneticPr fontId="3"/>
  </si>
  <si>
    <r>
      <rPr>
        <b/>
        <sz val="12"/>
        <color theme="1"/>
        <rFont val="游ゴシック"/>
        <family val="3"/>
        <charset val="128"/>
        <scheme val="minor"/>
      </rPr>
      <t>1日</t>
    </r>
    <r>
      <rPr>
        <b/>
        <sz val="12"/>
        <color theme="1"/>
        <rFont val="游ゴシック"/>
        <family val="1"/>
        <scheme val="minor"/>
      </rPr>
      <t>​</t>
    </r>
    <r>
      <rPr>
        <b/>
        <sz val="12"/>
        <color theme="1"/>
        <rFont val="游ゴシック"/>
        <family val="3"/>
        <charset val="128"/>
        <scheme val="minor"/>
      </rPr>
      <t>あたりの</t>
    </r>
    <r>
      <rPr>
        <b/>
        <sz val="12"/>
        <color theme="1"/>
        <rFont val="游ゴシック"/>
        <family val="1"/>
        <scheme val="minor"/>
      </rPr>
      <t>​</t>
    </r>
    <r>
      <rPr>
        <b/>
        <sz val="12"/>
        <color theme="1"/>
        <rFont val="游ゴシック"/>
        <family val="3"/>
        <charset val="128"/>
        <scheme val="minor"/>
      </rPr>
      <t>金額</t>
    </r>
    <phoneticPr fontId="3"/>
  </si>
  <si>
    <t>１日あたりのガソリン単価</t>
    <phoneticPr fontId="3"/>
  </si>
  <si>
    <r>
      <t>交通費：1日</t>
    </r>
    <r>
      <rPr>
        <b/>
        <sz val="11"/>
        <color theme="1"/>
        <rFont val="游ゴシック"/>
        <family val="1"/>
        <charset val="128"/>
      </rPr>
      <t>​</t>
    </r>
    <r>
      <rPr>
        <b/>
        <sz val="11"/>
        <color theme="1"/>
        <rFont val="游ゴシック"/>
        <family val="3"/>
        <charset val="128"/>
        <scheme val="minor"/>
      </rPr>
      <t>当たりの</t>
    </r>
    <r>
      <rPr>
        <b/>
        <sz val="11"/>
        <color theme="1"/>
        <rFont val="游ゴシック"/>
        <family val="1"/>
        <charset val="128"/>
      </rPr>
      <t>​</t>
    </r>
    <r>
      <rPr>
        <b/>
        <sz val="11"/>
        <color theme="1"/>
        <rFont val="游ゴシック"/>
        <family val="3"/>
        <charset val="128"/>
        <scheme val="minor"/>
      </rPr>
      <t>費用算出式例※以下に加えて駐車場代・高速道路代等を加えて計上してください。</t>
    </r>
    <rPh sb="6" eb="8">
      <t>ケイヒ</t>
    </rPh>
    <rPh sb="8" eb="10">
      <t>サンシュ</t>
    </rPh>
    <rPh sb="16" eb="17">
      <t>シキ</t>
    </rPh>
    <rPh sb="17" eb="18">
      <t>レイ</t>
    </rPh>
    <rPh sb="19" eb="21">
      <t>イカ</t>
    </rPh>
    <rPh sb="25" eb="29">
      <t>チュウシャジョウダイ</t>
    </rPh>
    <phoneticPr fontId="3"/>
  </si>
  <si>
    <r>
      <rPr>
        <sz val="10"/>
        <color theme="1"/>
        <rFont val="游ゴシック"/>
        <family val="3"/>
        <charset val="128"/>
        <scheme val="minor"/>
      </rPr>
      <t>現場までの</t>
    </r>
    <r>
      <rPr>
        <sz val="10"/>
        <color theme="1"/>
        <rFont val="游ゴシック"/>
        <family val="1"/>
        <charset val="128"/>
      </rPr>
      <t>​</t>
    </r>
    <r>
      <rPr>
        <sz val="10"/>
        <color theme="1"/>
        <rFont val="游ゴシック"/>
        <family val="3"/>
        <charset val="128"/>
      </rPr>
      <t>往復</t>
    </r>
    <r>
      <rPr>
        <sz val="10"/>
        <color theme="1"/>
        <rFont val="游ゴシック"/>
        <family val="3"/>
        <charset val="128"/>
        <scheme val="minor"/>
      </rPr>
      <t>距離（km）</t>
    </r>
    <rPh sb="6" eb="8">
      <t>オウフク</t>
    </rPh>
    <phoneticPr fontId="3"/>
  </si>
  <si>
    <t>リッター消費量（km）</t>
    <phoneticPr fontId="3"/>
  </si>
  <si>
    <t>ガソリン代（円）</t>
    <rPh sb="6" eb="7">
      <t>エン</t>
    </rPh>
    <phoneticPr fontId="3"/>
  </si>
  <si>
    <r>
      <rPr>
        <sz val="10"/>
        <color theme="1"/>
        <rFont val="Meiryo UI"/>
        <family val="3"/>
        <charset val="128"/>
      </rPr>
      <t>3​65日​or​稼働日​数or年間総現場数等</t>
    </r>
    <r>
      <rPr>
        <sz val="11"/>
        <color theme="1"/>
        <rFont val="Meiryo UI"/>
        <family val="3"/>
      </rPr>
      <t>​</t>
    </r>
    <rPh sb="16" eb="18">
      <t>ネンカン</t>
    </rPh>
    <rPh sb="18" eb="21">
      <t>ソウゲンバ</t>
    </rPh>
    <rPh sb="21" eb="22">
      <t>スウ</t>
    </rPh>
    <rPh sb="22" eb="23">
      <t>ナド</t>
    </rPh>
    <phoneticPr fontId="3"/>
  </si>
  <si>
    <t>諸経費（現場管理費等）　小計</t>
    <rPh sb="0" eb="3">
      <t>ショケイヒ</t>
    </rPh>
    <rPh sb="4" eb="9">
      <t>ゲンバ</t>
    </rPh>
    <rPh sb="9" eb="10">
      <t>ナド</t>
    </rPh>
    <phoneticPr fontId="3"/>
  </si>
  <si>
    <t>諸経費（一般管理費等）　小計</t>
    <rPh sb="0" eb="3">
      <t>ショケイヒ</t>
    </rPh>
    <rPh sb="4" eb="9">
      <t>イッパンカンリヒ</t>
    </rPh>
    <rPh sb="9" eb="10">
      <t>ナド</t>
    </rPh>
    <phoneticPr fontId="3"/>
  </si>
  <si>
    <t>現場に係る経費など</t>
    <rPh sb="3" eb="4">
      <t>カカ</t>
    </rPh>
    <rPh sb="5" eb="7">
      <t>ケイヒ</t>
    </rPh>
    <phoneticPr fontId="3"/>
  </si>
  <si>
    <t>※現場に係る経費など</t>
    <rPh sb="1" eb="3">
      <t>ゲンバ</t>
    </rPh>
    <rPh sb="4" eb="5">
      <t>カカワ</t>
    </rPh>
    <rPh sb="6" eb="8">
      <t>ケイヒ</t>
    </rPh>
    <phoneticPr fontId="3"/>
  </si>
  <si>
    <t>※事業を営む上で係る経費など</t>
    <rPh sb="1" eb="3">
      <t>ジギョウ</t>
    </rPh>
    <rPh sb="4" eb="5">
      <t>イトナ</t>
    </rPh>
    <rPh sb="6" eb="7">
      <t>ウエ</t>
    </rPh>
    <rPh sb="8" eb="9">
      <t>カカ</t>
    </rPh>
    <rPh sb="10" eb="12">
      <t>ケイヒ</t>
    </rPh>
    <phoneticPr fontId="3"/>
  </si>
  <si>
    <t>https://www.zenkensoren.org/news_page/document/dl_page/</t>
    <phoneticPr fontId="3"/>
  </si>
  <si>
    <t>諸経費等　</t>
    <rPh sb="3" eb="4">
      <t>ナド</t>
    </rPh>
    <phoneticPr fontId="3"/>
  </si>
  <si>
    <r>
      <t>安全衛生経費（1日あたり）</t>
    </r>
    <r>
      <rPr>
        <sz val="11"/>
        <color rgb="FF000000"/>
        <rFont val="Meiryo UI"/>
        <family val="2"/>
        <charset val="128"/>
      </rPr>
      <t>※熱中症対策経費等を含む</t>
    </r>
    <rPh sb="17" eb="19">
      <t>タイサク</t>
    </rPh>
    <rPh sb="21" eb="22">
      <t>ナド</t>
    </rPh>
    <phoneticPr fontId="3"/>
  </si>
  <si>
    <t>例）熱中症対策費</t>
    <rPh sb="0" eb="1">
      <t>レイ</t>
    </rPh>
    <rPh sb="2" eb="5">
      <t>ネッチュウショウ</t>
    </rPh>
    <rPh sb="5" eb="8">
      <t>タイサクヒ</t>
    </rPh>
    <phoneticPr fontId="3"/>
  </si>
  <si>
    <t>円</t>
    <rPh sb="0" eb="1">
      <t>エン</t>
    </rPh>
    <phoneticPr fontId="3"/>
  </si>
  <si>
    <r>
      <rPr>
        <b/>
        <sz val="11"/>
        <color rgb="FF000000"/>
        <rFont val="Meiryo UI"/>
        <family val="2"/>
        <charset val="128"/>
      </rPr>
      <t>材料費（1日あたり）</t>
    </r>
    <r>
      <rPr>
        <sz val="11"/>
        <color rgb="FF000000"/>
        <rFont val="Meiryo UI"/>
        <family val="3"/>
      </rPr>
      <t>※材料の持ち込みがある場合</t>
    </r>
    <phoneticPr fontId="3"/>
  </si>
  <si>
    <r>
      <rPr>
        <b/>
        <sz val="11"/>
        <color rgb="FF000000"/>
        <rFont val="Meiryo UI"/>
        <family val="2"/>
        <charset val="128"/>
      </rPr>
      <t>労務報酬・労務費（1日あたり）</t>
    </r>
    <r>
      <rPr>
        <sz val="11"/>
        <color rgb="FF000000"/>
        <rFont val="Meiryo UI"/>
        <family val="3"/>
      </rPr>
      <t>※１日8時間就労を参考とした単価</t>
    </r>
    <rPh sb="17" eb="18">
      <t>ニチ</t>
    </rPh>
    <rPh sb="21" eb="23">
      <t>シュウロウ</t>
    </rPh>
    <rPh sb="24" eb="26">
      <t>サンコウ</t>
    </rPh>
    <phoneticPr fontId="3"/>
  </si>
  <si>
    <t>１日あたりの金額</t>
    <rPh sb="1" eb="2">
      <t>ニチ</t>
    </rPh>
    <phoneticPr fontId="3"/>
  </si>
  <si>
    <t>材料費（本現場に持ち込む材料等）</t>
    <rPh sb="14" eb="15">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</si>
</sst>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 ;[Red]\-#,##0\ "/>
    <numFmt numFmtId="177" formatCode="&quot;¥&quot;#,##0\-"/>
    <numFmt numFmtId="178" formatCode="0.0%"/>
    <numFmt numFmtId="179" formatCode="0_);[Red]\(0\)"/>
  </numFmts>
  <fonts count="97" x14ac:knownFonts="1">
    <font>
      <sz val="11"/>
      <color theme="1"/>
      <name val="游ゴシック"/>
      <family val="2"/>
      <charset val="128"/>
      <scheme val="minor"/>
    </font>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1"/>
      <color theme="1"/>
      <name val="游ゴシック"/>
      <family val="3"/>
      <charset val="128"/>
      <scheme val="minor"/>
    </font>
    <font>
      <sz val="11"/>
      <color theme="1"/>
      <name val="Meiryo UI"/>
      <family val="3"/>
    </font>
    <font>
      <sz val="10"/>
      <color theme="1"/>
      <name val="Meiryo UI"/>
      <family val="3"/>
    </font>
    <font>
      <sz val="11"/>
      <color rgb="FF000000"/>
      <name val="Meiryo UI"/>
      <family val="3"/>
    </font>
    <font>
      <sz val="8"/>
      <color rgb="FF000000"/>
      <name val="Meiryo UI"/>
      <family val="3"/>
    </font>
    <font>
      <sz val="12"/>
      <color rgb="FF000000"/>
      <name val="Meiryo UI"/>
      <family val="3"/>
    </font>
    <font>
      <b/>
      <sz val="11"/>
      <color rgb="FF000000"/>
      <name val="Meiryo UI"/>
      <family val="3"/>
    </font>
    <font>
      <sz val="11"/>
      <color theme="1"/>
      <name val="ＭＳ ゴシック"/>
      <family val="2"/>
      <charset val="128"/>
    </font>
    <font>
      <b/>
      <sz val="36"/>
      <color theme="1"/>
      <name val="Meiryo UI"/>
      <family val="3"/>
      <charset val="128"/>
    </font>
    <font>
      <sz val="6"/>
      <name val="ＭＳ ゴシック"/>
      <family val="2"/>
      <charset val="128"/>
    </font>
    <font>
      <b/>
      <sz val="18"/>
      <color rgb="FFFF0000"/>
      <name val="ＭＳ ゴシック"/>
      <family val="3"/>
      <charset val="128"/>
    </font>
    <font>
      <sz val="10.5"/>
      <color theme="1"/>
      <name val="ＭＳ ゴシック"/>
      <family val="2"/>
      <charset val="128"/>
    </font>
    <font>
      <b/>
      <sz val="16"/>
      <name val="ＭＳ ゴシック"/>
      <family val="3"/>
      <charset val="128"/>
    </font>
    <font>
      <sz val="10.5"/>
      <color rgb="FFFF0000"/>
      <name val="ＭＳ ゴシック"/>
      <family val="3"/>
      <charset val="128"/>
    </font>
    <font>
      <sz val="14"/>
      <color theme="1"/>
      <name val="ＭＳ Ｐ明朝"/>
      <family val="1"/>
      <charset val="128"/>
    </font>
    <font>
      <sz val="10.5"/>
      <color theme="1"/>
      <name val="ＭＳ ゴシック"/>
      <family val="3"/>
      <charset val="128"/>
    </font>
    <font>
      <sz val="14"/>
      <name val="游ゴシック"/>
      <family val="3"/>
      <charset val="128"/>
      <scheme val="minor"/>
    </font>
    <font>
      <b/>
      <sz val="16"/>
      <color theme="0"/>
      <name val="ＭＳ ゴシック"/>
      <family val="3"/>
      <charset val="128"/>
    </font>
    <font>
      <sz val="6"/>
      <name val="ＭＳ Ｐゴシック"/>
      <family val="3"/>
      <charset val="128"/>
    </font>
    <font>
      <b/>
      <sz val="12"/>
      <color theme="1"/>
      <name val="ＭＳ ゴシック"/>
      <family val="3"/>
      <charset val="128"/>
    </font>
    <font>
      <sz val="9"/>
      <color theme="1"/>
      <name val="ＭＳ ゴシック"/>
      <family val="2"/>
      <charset val="128"/>
    </font>
    <font>
      <b/>
      <sz val="14"/>
      <color theme="1"/>
      <name val="ＭＳ ゴシック"/>
      <family val="3"/>
      <charset val="128"/>
    </font>
    <font>
      <b/>
      <sz val="11"/>
      <color theme="1"/>
      <name val="ＭＳ ゴシック"/>
      <family val="3"/>
      <charset val="128"/>
    </font>
    <font>
      <sz val="14"/>
      <name val="ＭＳ ゴシック"/>
      <family val="2"/>
      <charset val="128"/>
    </font>
    <font>
      <sz val="11"/>
      <name val="ＭＳ Ｐ明朝"/>
      <family val="1"/>
      <charset val="128"/>
    </font>
    <font>
      <sz val="11"/>
      <color theme="1"/>
      <name val="ＭＳ Ｐ明朝"/>
      <family val="1"/>
      <charset val="128"/>
    </font>
    <font>
      <sz val="14"/>
      <name val="ＭＳ ゴシック"/>
      <family val="3"/>
      <charset val="128"/>
    </font>
    <font>
      <sz val="11"/>
      <color rgb="FF000000"/>
      <name val="ＭＳ Ｐ明朝"/>
      <family val="1"/>
      <charset val="128"/>
    </font>
    <font>
      <sz val="10.5"/>
      <name val="ＭＳ ゴシック"/>
      <family val="2"/>
      <charset val="128"/>
    </font>
    <font>
      <b/>
      <sz val="18"/>
      <color theme="1"/>
      <name val="ＭＳ ゴシック"/>
      <family val="3"/>
      <charset val="128"/>
    </font>
    <font>
      <sz val="14"/>
      <color theme="1"/>
      <name val="ＭＳ ゴシック"/>
      <family val="2"/>
      <charset val="128"/>
    </font>
    <font>
      <b/>
      <sz val="14"/>
      <name val="ＭＳ ゴシック"/>
      <family val="3"/>
      <charset val="128"/>
    </font>
    <font>
      <sz val="14"/>
      <color theme="1"/>
      <name val="ＭＳ ゴシック"/>
      <family val="3"/>
      <charset val="128"/>
    </font>
    <font>
      <sz val="10.5"/>
      <name val="ＭＳ ゴシック"/>
      <family val="3"/>
      <charset val="128"/>
    </font>
    <font>
      <b/>
      <sz val="9"/>
      <color rgb="FF000000"/>
      <name val="Meiryo UI"/>
      <family val="3"/>
    </font>
    <font>
      <sz val="6"/>
      <name val="游ゴシック"/>
      <family val="3"/>
      <charset val="128"/>
      <scheme val="minor"/>
    </font>
    <font>
      <b/>
      <sz val="9"/>
      <color theme="1"/>
      <name val="Meiryo UI"/>
      <family val="2"/>
      <charset val="128"/>
    </font>
    <font>
      <sz val="11"/>
      <color theme="0"/>
      <name val="Meiryo UI"/>
      <family val="3"/>
    </font>
    <font>
      <sz val="11"/>
      <color rgb="FFFF0000"/>
      <name val="Meiryo UI"/>
      <family val="3"/>
    </font>
    <font>
      <sz val="11"/>
      <color theme="1"/>
      <name val="游ゴシック"/>
      <family val="2"/>
      <charset val="128"/>
    </font>
    <font>
      <sz val="9"/>
      <color theme="1"/>
      <name val="Meiryo UI"/>
      <family val="2"/>
      <charset val="128"/>
    </font>
    <font>
      <b/>
      <sz val="9"/>
      <color rgb="FF000000"/>
      <name val="Meiryo UI"/>
      <family val="2"/>
      <charset val="128"/>
    </font>
    <font>
      <b/>
      <sz val="18"/>
      <color theme="1"/>
      <name val="游ゴシック"/>
      <family val="3"/>
      <charset val="128"/>
      <scheme val="minor"/>
    </font>
    <font>
      <sz val="10"/>
      <color theme="1"/>
      <name val="游ゴシック"/>
      <family val="2"/>
      <charset val="128"/>
      <scheme val="minor"/>
    </font>
    <font>
      <b/>
      <sz val="9"/>
      <color theme="1"/>
      <name val="Meiryo UI"/>
      <family val="3"/>
      <charset val="128"/>
    </font>
    <font>
      <b/>
      <sz val="11"/>
      <color theme="1"/>
      <name val="游ゴシック"/>
      <family val="2"/>
      <charset val="128"/>
      <scheme val="minor"/>
    </font>
    <font>
      <sz val="11"/>
      <color rgb="FF000000"/>
      <name val="Meiryo UI"/>
      <family val="2"/>
      <charset val="128"/>
    </font>
    <font>
      <sz val="9"/>
      <color theme="1"/>
      <name val="游ゴシック"/>
      <family val="2"/>
      <charset val="128"/>
      <scheme val="minor"/>
    </font>
    <font>
      <b/>
      <sz val="9"/>
      <color theme="1"/>
      <name val="游ゴシック"/>
      <family val="2"/>
      <charset val="128"/>
      <scheme val="minor"/>
    </font>
    <font>
      <b/>
      <sz val="14"/>
      <color theme="1"/>
      <name val="游ゴシック"/>
      <family val="3"/>
      <charset val="128"/>
      <scheme val="minor"/>
    </font>
    <font>
      <sz val="14"/>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b/>
      <sz val="11"/>
      <color theme="1"/>
      <name val="游ゴシック"/>
      <family val="3"/>
      <charset val="128"/>
      <scheme val="minor"/>
    </font>
    <font>
      <sz val="6"/>
      <color theme="1"/>
      <name val="游ゴシック"/>
      <family val="3"/>
      <charset val="128"/>
    </font>
    <font>
      <b/>
      <sz val="10"/>
      <color theme="1"/>
      <name val="Meiryo UI"/>
      <family val="3"/>
    </font>
    <font>
      <sz val="11"/>
      <color theme="0"/>
      <name val="游ゴシック"/>
      <family val="2"/>
      <charset val="128"/>
      <scheme val="minor"/>
    </font>
    <font>
      <sz val="11"/>
      <color theme="1"/>
      <name val="Arial"/>
      <family val="2"/>
    </font>
    <font>
      <sz val="10"/>
      <color theme="1"/>
      <name val="Arial"/>
      <family val="2"/>
    </font>
    <font>
      <sz val="9"/>
      <color theme="1"/>
      <name val="Arial"/>
      <family val="2"/>
    </font>
    <font>
      <sz val="16"/>
      <color rgb="FFFF0000"/>
      <name val="Meiryo UI"/>
      <family val="3"/>
    </font>
    <font>
      <sz val="9"/>
      <color rgb="FFFF0000"/>
      <name val="游ゴシック"/>
      <family val="2"/>
      <charset val="128"/>
      <scheme val="minor"/>
    </font>
    <font>
      <sz val="9"/>
      <color rgb="FFFF0000"/>
      <name val="Arial"/>
      <family val="2"/>
    </font>
    <font>
      <sz val="9"/>
      <color rgb="FF000000"/>
      <name val="Meiryo UI"/>
      <family val="2"/>
      <charset val="128"/>
    </font>
    <font>
      <b/>
      <sz val="11"/>
      <color rgb="FF000000"/>
      <name val="Meiryo UI"/>
      <family val="2"/>
      <charset val="128"/>
    </font>
    <font>
      <sz val="10"/>
      <color theme="1"/>
      <name val="游ゴシック"/>
      <family val="3"/>
      <charset val="128"/>
      <scheme val="minor"/>
    </font>
    <font>
      <sz val="11"/>
      <color theme="0"/>
      <name val="Meiryo UI"/>
      <family val="2"/>
      <charset val="128"/>
    </font>
    <font>
      <b/>
      <sz val="11"/>
      <color theme="1"/>
      <name val="Arial"/>
      <family val="3"/>
    </font>
    <font>
      <sz val="9"/>
      <color rgb="FFFF0000"/>
      <name val="Meiryo UI"/>
      <family val="2"/>
      <charset val="128"/>
    </font>
    <font>
      <sz val="11"/>
      <color theme="1"/>
      <name val="Meiryo UI"/>
      <family val="2"/>
      <charset val="128"/>
    </font>
    <font>
      <b/>
      <sz val="11"/>
      <color theme="1"/>
      <name val="Meiryo UI"/>
      <family val="2"/>
      <charset val="128"/>
    </font>
    <font>
      <sz val="11"/>
      <color rgb="FFFF0000"/>
      <name val="Meiryo UI"/>
      <family val="2"/>
      <charset val="128"/>
    </font>
    <font>
      <sz val="16"/>
      <color rgb="FFFF0000"/>
      <name val="Meiryo UI"/>
      <family val="2"/>
      <charset val="128"/>
    </font>
    <font>
      <sz val="11"/>
      <color theme="1"/>
      <name val="游ゴシック"/>
      <family val="2"/>
      <scheme val="minor"/>
    </font>
    <font>
      <sz val="9"/>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sz val="18"/>
      <color theme="1"/>
      <name val="游ゴシック"/>
      <family val="2"/>
      <scheme val="minor"/>
    </font>
    <font>
      <sz val="8"/>
      <color theme="1"/>
      <name val="游ゴシック"/>
      <family val="2"/>
      <charset val="128"/>
      <scheme val="minor"/>
    </font>
    <font>
      <u/>
      <sz val="11"/>
      <color theme="10"/>
      <name val="游ゴシック"/>
      <family val="2"/>
      <charset val="128"/>
      <scheme val="minor"/>
    </font>
    <font>
      <sz val="8"/>
      <color theme="1"/>
      <name val="游ゴシック"/>
      <family val="1"/>
      <charset val="128"/>
    </font>
    <font>
      <sz val="8"/>
      <color theme="1"/>
      <name val="游ゴシック"/>
      <family val="3"/>
      <charset val="128"/>
    </font>
    <font>
      <b/>
      <sz val="12"/>
      <color theme="1"/>
      <name val="游ゴシック"/>
      <family val="3"/>
      <charset val="128"/>
      <scheme val="minor"/>
    </font>
    <font>
      <b/>
      <sz val="11"/>
      <color theme="1"/>
      <name val="游ゴシック"/>
      <family val="3"/>
      <charset val="128"/>
    </font>
    <font>
      <sz val="11"/>
      <color rgb="FFFF0000"/>
      <name val="Meiryo UI"/>
      <family val="3"/>
      <charset val="128"/>
    </font>
    <font>
      <sz val="9"/>
      <color theme="1"/>
      <name val="游ゴシック"/>
      <family val="2"/>
      <charset val="128"/>
    </font>
    <font>
      <sz val="9"/>
      <color theme="1"/>
      <name val="游ゴシック"/>
      <family val="1"/>
      <charset val="128"/>
    </font>
    <font>
      <b/>
      <sz val="11"/>
      <color theme="1"/>
      <name val="游ゴシック"/>
      <family val="1"/>
      <charset val="128"/>
    </font>
    <font>
      <b/>
      <sz val="12"/>
      <color theme="1"/>
      <name val="游ゴシック"/>
      <family val="1"/>
      <scheme val="minor"/>
    </font>
    <font>
      <sz val="10"/>
      <color theme="1"/>
      <name val="游ゴシック"/>
      <family val="3"/>
      <charset val="128"/>
    </font>
    <font>
      <sz val="10"/>
      <color theme="1"/>
      <name val="游ゴシック"/>
      <family val="1"/>
      <charset val="128"/>
    </font>
    <font>
      <sz val="10"/>
      <color theme="1"/>
      <name val="Meiryo UI"/>
      <family val="3"/>
      <charset val="128"/>
    </font>
  </fonts>
  <fills count="1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rgb="FF69B4C3"/>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CCCC"/>
        <bgColor indexed="64"/>
      </patternFill>
    </fill>
    <fill>
      <patternFill patternType="solid">
        <fgColor rgb="FFCBE3FD"/>
        <bgColor indexed="64"/>
      </patternFill>
    </fill>
    <fill>
      <patternFill patternType="solid">
        <fgColor rgb="FFF1F3D5"/>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1" tint="0.34998626667073579"/>
        <bgColor indexed="64"/>
      </patternFill>
    </fill>
    <fill>
      <patternFill patternType="solid">
        <fgColor theme="1"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bottom/>
      <diagonal/>
    </border>
    <border>
      <left/>
      <right style="medium">
        <color auto="1"/>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bottom/>
      <diagonal/>
    </border>
    <border>
      <left style="medium">
        <color indexed="64"/>
      </left>
      <right/>
      <top/>
      <bottom style="dotted">
        <color auto="1"/>
      </bottom>
      <diagonal/>
    </border>
    <border>
      <left/>
      <right/>
      <top/>
      <bottom style="dotted">
        <color auto="1"/>
      </bottom>
      <diagonal/>
    </border>
    <border>
      <left style="medium">
        <color indexed="64"/>
      </left>
      <right/>
      <top style="dotted">
        <color auto="1"/>
      </top>
      <bottom style="dotted">
        <color auto="1"/>
      </bottom>
      <diagonal/>
    </border>
    <border>
      <left/>
      <right/>
      <top style="dotted">
        <color auto="1"/>
      </top>
      <bottom style="dotted">
        <color auto="1"/>
      </bottom>
      <diagonal/>
    </border>
    <border>
      <left style="medium">
        <color indexed="64"/>
      </left>
      <right/>
      <top style="dotted">
        <color auto="1"/>
      </top>
      <bottom/>
      <diagonal/>
    </border>
    <border>
      <left/>
      <right/>
      <top style="dotted">
        <color auto="1"/>
      </top>
      <bottom/>
      <diagonal/>
    </border>
    <border>
      <left/>
      <right/>
      <top style="dotted">
        <color auto="1"/>
      </top>
      <bottom style="medium">
        <color indexed="64"/>
      </bottom>
      <diagonal/>
    </border>
    <border>
      <left/>
      <right/>
      <top style="thin">
        <color theme="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top style="thin">
        <color indexed="64"/>
      </top>
      <bottom style="double">
        <color indexed="64"/>
      </bottom>
      <diagonal/>
    </border>
    <border>
      <left/>
      <right/>
      <top/>
      <bottom style="double">
        <color indexed="64"/>
      </bottom>
      <diagonal/>
    </border>
    <border>
      <left style="medium">
        <color auto="1"/>
      </left>
      <right/>
      <top/>
      <bottom style="double">
        <color indexed="64"/>
      </bottom>
      <diagonal/>
    </border>
    <border>
      <left/>
      <right style="medium">
        <color auto="1"/>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right style="thin">
        <color theme="0" tint="-4.9989318521683403E-2"/>
      </right>
      <top style="thin">
        <color indexed="64"/>
      </top>
      <bottom/>
      <diagonal/>
    </border>
    <border>
      <left/>
      <right style="thin">
        <color theme="0" tint="-4.9989318521683403E-2"/>
      </right>
      <top/>
      <bottom style="thin">
        <color indexed="64"/>
      </bottom>
      <diagonal/>
    </border>
    <border>
      <left style="thin">
        <color theme="0" tint="-4.9989318521683403E-2"/>
      </left>
      <right/>
      <top style="thin">
        <color indexed="64"/>
      </top>
      <bottom/>
      <diagonal/>
    </border>
    <border>
      <left style="thin">
        <color theme="0" tint="-4.9989318521683403E-2"/>
      </left>
      <right/>
      <top/>
      <bottom style="thin">
        <color indexed="64"/>
      </bottom>
      <diagonal/>
    </border>
    <border>
      <left style="thin">
        <color theme="0" tint="-4.9989318521683403E-2"/>
      </left>
      <right/>
      <top/>
      <bottom/>
      <diagonal/>
    </border>
    <border>
      <left style="thin">
        <color theme="0" tint="-4.9989318521683403E-2"/>
      </left>
      <right/>
      <top/>
      <bottom style="thin">
        <color theme="0" tint="-0.14999847407452621"/>
      </bottom>
      <diagonal/>
    </border>
    <border>
      <left/>
      <right/>
      <top/>
      <bottom style="thin">
        <color theme="0" tint="-0.14999847407452621"/>
      </bottom>
      <diagonal/>
    </border>
    <border>
      <left/>
      <right style="thin">
        <color indexed="64"/>
      </right>
      <top/>
      <bottom style="thin">
        <color theme="0" tint="-0.14999847407452621"/>
      </bottom>
      <diagonal/>
    </border>
    <border>
      <left style="thin">
        <color theme="0" tint="-4.9989318521683403E-2"/>
      </left>
      <right/>
      <top style="thin">
        <color theme="0" tint="-0.14999847407452621"/>
      </top>
      <bottom style="thin">
        <color auto="1"/>
      </bottom>
      <diagonal/>
    </border>
    <border>
      <left/>
      <right/>
      <top style="thin">
        <color theme="0" tint="-0.14999847407452621"/>
      </top>
      <bottom style="thin">
        <color auto="1"/>
      </bottom>
      <diagonal/>
    </border>
    <border>
      <left/>
      <right style="thin">
        <color auto="1"/>
      </right>
      <top style="thin">
        <color theme="0" tint="-0.14999847407452621"/>
      </top>
      <bottom style="thin">
        <color auto="1"/>
      </bottom>
      <diagonal/>
    </border>
    <border>
      <left/>
      <right style="thin">
        <color theme="0" tint="-4.9989318521683403E-2"/>
      </right>
      <top/>
      <bottom/>
      <diagonal/>
    </border>
    <border>
      <left style="thin">
        <color theme="0" tint="-4.9989318521683403E-2"/>
      </left>
      <right style="thin">
        <color theme="0" tint="-4.9989318521683403E-2"/>
      </right>
      <top/>
      <bottom style="double">
        <color indexed="64"/>
      </bottom>
      <diagonal/>
    </border>
    <border>
      <left style="thin">
        <color theme="0" tint="-4.9989318521683403E-2"/>
      </left>
      <right style="thin">
        <color theme="0" tint="-4.9989318521683403E-2"/>
      </right>
      <top style="thin">
        <color indexed="64"/>
      </top>
      <bottom/>
      <diagonal/>
    </border>
    <border>
      <left style="thin">
        <color indexed="64"/>
      </left>
      <right style="thin">
        <color theme="0" tint="-4.9989318521683403E-2"/>
      </right>
      <top style="thin">
        <color indexed="64"/>
      </top>
      <bottom/>
      <diagonal/>
    </border>
    <border>
      <left style="thin">
        <color indexed="64"/>
      </left>
      <right style="thin">
        <color indexed="64"/>
      </right>
      <top style="thin">
        <color indexed="64"/>
      </top>
      <bottom style="thin">
        <color theme="0" tint="-4.9989318521683403E-2"/>
      </bottom>
      <diagonal/>
    </border>
    <border>
      <left style="thin">
        <color indexed="64"/>
      </left>
      <right style="thin">
        <color indexed="64"/>
      </right>
      <top style="thin">
        <color theme="0" tint="-4.9989318521683403E-2"/>
      </top>
      <bottom style="thin">
        <color indexed="64"/>
      </bottom>
      <diagonal/>
    </border>
    <border>
      <left style="thin">
        <color theme="0" tint="-4.9989318521683403E-2"/>
      </left>
      <right style="thin">
        <color indexed="64"/>
      </right>
      <top style="thin">
        <color indexed="64"/>
      </top>
      <bottom/>
      <diagonal/>
    </border>
    <border>
      <left style="thin">
        <color theme="0" tint="-4.9989318521683403E-2"/>
      </left>
      <right style="thin">
        <color indexed="64"/>
      </right>
      <top/>
      <bottom style="double">
        <color indexed="64"/>
      </bottom>
      <diagonal/>
    </border>
    <border>
      <left style="thin">
        <color indexed="64"/>
      </left>
      <right style="thin">
        <color indexed="64"/>
      </right>
      <top style="thin">
        <color theme="0" tint="-4.9989318521683403E-2"/>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theme="0" tint="-4.9989318521683403E-2"/>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theme="0" tint="-4.9989318521683403E-2"/>
      </right>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theme="0" tint="-4.9989318521683403E-2"/>
      </top>
      <bottom style="thin">
        <color auto="1"/>
      </bottom>
      <diagonal/>
    </border>
  </borders>
  <cellStyleXfs count="10">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12" fillId="0" borderId="0">
      <alignment vertical="center"/>
    </xf>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9" fontId="78" fillId="0" borderId="0" applyFont="0" applyFill="0" applyBorder="0" applyAlignment="0" applyProtection="0">
      <alignment vertical="center"/>
    </xf>
    <xf numFmtId="0" fontId="78" fillId="0" borderId="0"/>
    <xf numFmtId="0" fontId="84" fillId="0" borderId="0" applyNumberFormat="0" applyFill="0" applyBorder="0" applyAlignment="0" applyProtection="0">
      <alignment vertical="center"/>
    </xf>
  </cellStyleXfs>
  <cellXfs count="471">
    <xf numFmtId="0" fontId="0" fillId="0" borderId="0" xfId="0">
      <alignment vertical="center"/>
    </xf>
    <xf numFmtId="0" fontId="0" fillId="2" borderId="0" xfId="0" applyFill="1">
      <alignment vertical="center"/>
    </xf>
    <xf numFmtId="0" fontId="6" fillId="2" borderId="0" xfId="0" applyFont="1" applyFill="1">
      <alignment vertical="center"/>
    </xf>
    <xf numFmtId="0" fontId="6" fillId="2" borderId="8" xfId="0" applyFont="1" applyFill="1" applyBorder="1">
      <alignment vertical="center"/>
    </xf>
    <xf numFmtId="0" fontId="8" fillId="2" borderId="2" xfId="0" applyFont="1" applyFill="1" applyBorder="1">
      <alignment vertical="center"/>
    </xf>
    <xf numFmtId="0" fontId="7" fillId="2" borderId="6" xfId="0" applyFont="1" applyFill="1" applyBorder="1" applyAlignment="1">
      <alignment horizontal="center" vertical="center"/>
    </xf>
    <xf numFmtId="0" fontId="6" fillId="2" borderId="6" xfId="0" applyFont="1" applyFill="1" applyBorder="1">
      <alignment vertical="center"/>
    </xf>
    <xf numFmtId="0" fontId="8" fillId="2" borderId="0" xfId="0" applyFont="1" applyFill="1" applyAlignment="1">
      <alignment horizontal="right" vertical="center"/>
    </xf>
    <xf numFmtId="0" fontId="8" fillId="2" borderId="0" xfId="0" applyFont="1" applyFill="1">
      <alignment vertical="center"/>
    </xf>
    <xf numFmtId="0" fontId="11" fillId="2" borderId="5" xfId="0" applyFont="1" applyFill="1" applyBorder="1">
      <alignment vertical="center"/>
    </xf>
    <xf numFmtId="0" fontId="16" fillId="0" borderId="0" xfId="3" applyFont="1">
      <alignment vertical="center"/>
    </xf>
    <xf numFmtId="20" fontId="17" fillId="0" borderId="0" xfId="3" applyNumberFormat="1" applyFont="1">
      <alignment vertical="center"/>
    </xf>
    <xf numFmtId="0" fontId="18" fillId="0" borderId="0" xfId="3" applyFont="1">
      <alignment vertical="center"/>
    </xf>
    <xf numFmtId="0" fontId="19" fillId="0" borderId="0" xfId="3" applyFont="1" applyAlignment="1">
      <alignment horizontal="center" vertical="center"/>
    </xf>
    <xf numFmtId="0" fontId="20" fillId="0" borderId="0" xfId="3" applyFont="1" applyAlignment="1">
      <alignment horizontal="center" vertical="center" textRotation="255"/>
    </xf>
    <xf numFmtId="0" fontId="25" fillId="0" borderId="0" xfId="3" applyFont="1">
      <alignment vertical="center"/>
    </xf>
    <xf numFmtId="0" fontId="26" fillId="6" borderId="1" xfId="3" applyFont="1" applyFill="1" applyBorder="1" applyAlignment="1">
      <alignment horizontal="center" vertical="center" shrinkToFit="1"/>
    </xf>
    <xf numFmtId="0" fontId="26" fillId="4" borderId="1" xfId="3" applyFont="1" applyFill="1" applyBorder="1" applyAlignment="1">
      <alignment horizontal="center" vertical="center" wrapText="1" shrinkToFit="1"/>
    </xf>
    <xf numFmtId="0" fontId="26" fillId="7" borderId="1" xfId="3" applyFont="1" applyFill="1" applyBorder="1" applyAlignment="1">
      <alignment horizontal="center" vertical="center" shrinkToFit="1"/>
    </xf>
    <xf numFmtId="0" fontId="26" fillId="5" borderId="1" xfId="3" applyFont="1" applyFill="1" applyBorder="1" applyAlignment="1">
      <alignment horizontal="center" vertical="center" wrapText="1" shrinkToFit="1"/>
    </xf>
    <xf numFmtId="0" fontId="28" fillId="0" borderId="0" xfId="3" applyFont="1">
      <alignment vertical="center"/>
    </xf>
    <xf numFmtId="0" fontId="29" fillId="0" borderId="25" xfId="3" applyFont="1" applyBorder="1" applyAlignment="1">
      <alignment horizontal="center" vertical="center" wrapText="1"/>
    </xf>
    <xf numFmtId="0" fontId="30" fillId="0" borderId="25" xfId="3" applyFont="1" applyBorder="1" applyAlignment="1">
      <alignment horizontal="center" vertical="center" wrapText="1"/>
    </xf>
    <xf numFmtId="0" fontId="31" fillId="0" borderId="10" xfId="3" applyFont="1" applyBorder="1">
      <alignment vertical="center"/>
    </xf>
    <xf numFmtId="0" fontId="31" fillId="0" borderId="5" xfId="3" applyFont="1" applyBorder="1">
      <alignment vertical="center"/>
    </xf>
    <xf numFmtId="0" fontId="31" fillId="0" borderId="5" xfId="3" applyFont="1" applyBorder="1" applyAlignment="1">
      <alignment vertical="center" wrapText="1"/>
    </xf>
    <xf numFmtId="0" fontId="29" fillId="0" borderId="1" xfId="3" applyFont="1" applyBorder="1" applyAlignment="1">
      <alignment horizontal="center" vertical="center" wrapText="1"/>
    </xf>
    <xf numFmtId="0" fontId="28" fillId="0" borderId="6" xfId="3" applyFont="1" applyBorder="1" applyAlignment="1">
      <alignment vertical="center" wrapText="1"/>
    </xf>
    <xf numFmtId="0" fontId="29" fillId="0" borderId="1" xfId="3" applyFont="1" applyBorder="1" applyAlignment="1">
      <alignment vertical="center" wrapText="1"/>
    </xf>
    <xf numFmtId="0" fontId="30" fillId="0" borderId="1" xfId="3" applyFont="1" applyBorder="1" applyAlignment="1">
      <alignment vertical="center" wrapText="1"/>
    </xf>
    <xf numFmtId="0" fontId="31" fillId="0" borderId="0" xfId="3" applyFont="1">
      <alignment vertical="center"/>
    </xf>
    <xf numFmtId="0" fontId="31" fillId="0" borderId="7" xfId="3" applyFont="1" applyBorder="1">
      <alignment vertical="center"/>
    </xf>
    <xf numFmtId="0" fontId="31" fillId="0" borderId="6" xfId="3" applyFont="1" applyBorder="1" applyAlignment="1">
      <alignment vertical="center" wrapText="1"/>
    </xf>
    <xf numFmtId="0" fontId="28" fillId="0" borderId="5" xfId="3" applyFont="1" applyBorder="1">
      <alignment vertical="center"/>
    </xf>
    <xf numFmtId="0" fontId="28" fillId="0" borderId="5" xfId="3" applyFont="1" applyBorder="1" applyAlignment="1">
      <alignment vertical="center" wrapText="1"/>
    </xf>
    <xf numFmtId="0" fontId="31" fillId="0" borderId="12" xfId="3" applyFont="1" applyBorder="1">
      <alignment vertical="center"/>
    </xf>
    <xf numFmtId="0" fontId="28" fillId="0" borderId="13" xfId="3" applyFont="1" applyBorder="1">
      <alignment vertical="center"/>
    </xf>
    <xf numFmtId="0" fontId="28" fillId="0" borderId="12" xfId="3" applyFont="1" applyBorder="1">
      <alignment vertical="center"/>
    </xf>
    <xf numFmtId="0" fontId="30" fillId="0" borderId="1" xfId="3" applyFont="1" applyBorder="1" applyAlignment="1">
      <alignment horizontal="center" vertical="center" wrapText="1"/>
    </xf>
    <xf numFmtId="0" fontId="31" fillId="0" borderId="6" xfId="3" applyFont="1" applyBorder="1">
      <alignment vertical="center"/>
    </xf>
    <xf numFmtId="0" fontId="28" fillId="0" borderId="10" xfId="3" applyFont="1" applyBorder="1">
      <alignment vertical="center"/>
    </xf>
    <xf numFmtId="0" fontId="31" fillId="0" borderId="13" xfId="3" applyFont="1" applyBorder="1" applyAlignment="1">
      <alignment vertical="center" wrapText="1"/>
    </xf>
    <xf numFmtId="0" fontId="21" fillId="0" borderId="10" xfId="3" applyFont="1" applyBorder="1" applyAlignment="1">
      <alignment vertical="center" wrapText="1" shrinkToFit="1"/>
    </xf>
    <xf numFmtId="0" fontId="32" fillId="0" borderId="1" xfId="3" applyFont="1" applyBorder="1" applyAlignment="1">
      <alignment horizontal="center" vertical="center" wrapText="1"/>
    </xf>
    <xf numFmtId="0" fontId="28" fillId="0" borderId="11" xfId="3" applyFont="1" applyBorder="1">
      <alignment vertical="center"/>
    </xf>
    <xf numFmtId="0" fontId="31" fillId="0" borderId="15" xfId="3" applyFont="1" applyBorder="1">
      <alignment vertical="center"/>
    </xf>
    <xf numFmtId="0" fontId="28" fillId="0" borderId="13" xfId="3" applyFont="1" applyBorder="1" applyAlignment="1">
      <alignment vertical="center" wrapText="1"/>
    </xf>
    <xf numFmtId="0" fontId="28" fillId="0" borderId="0" xfId="3" applyFont="1" applyAlignment="1">
      <alignment vertical="center" wrapText="1"/>
    </xf>
    <xf numFmtId="0" fontId="28" fillId="0" borderId="10" xfId="3" applyFont="1" applyBorder="1" applyAlignment="1">
      <alignment vertical="center" wrapText="1"/>
    </xf>
    <xf numFmtId="0" fontId="28" fillId="0" borderId="6" xfId="3" applyFont="1" applyBorder="1">
      <alignment vertical="center"/>
    </xf>
    <xf numFmtId="0" fontId="26" fillId="12" borderId="27" xfId="3" applyFont="1" applyFill="1" applyBorder="1">
      <alignment vertical="center"/>
    </xf>
    <xf numFmtId="0" fontId="26" fillId="12" borderId="0" xfId="3" applyFont="1" applyFill="1">
      <alignment vertical="center"/>
    </xf>
    <xf numFmtId="0" fontId="28" fillId="0" borderId="10" xfId="3" applyFont="1" applyBorder="1" applyAlignment="1">
      <alignment vertical="center" wrapText="1" shrinkToFit="1"/>
    </xf>
    <xf numFmtId="0" fontId="16" fillId="12" borderId="27" xfId="3" applyFont="1" applyFill="1" applyBorder="1">
      <alignment vertical="center"/>
    </xf>
    <xf numFmtId="0" fontId="16" fillId="0" borderId="6" xfId="3" applyFont="1" applyBorder="1">
      <alignment vertical="center"/>
    </xf>
    <xf numFmtId="0" fontId="16" fillId="0" borderId="1" xfId="3" applyFont="1" applyBorder="1">
      <alignment vertical="center"/>
    </xf>
    <xf numFmtId="0" fontId="33" fillId="0" borderId="6" xfId="3" applyFont="1" applyBorder="1">
      <alignment vertical="center"/>
    </xf>
    <xf numFmtId="0" fontId="33" fillId="0" borderId="0" xfId="3" applyFont="1">
      <alignment vertical="center"/>
    </xf>
    <xf numFmtId="0" fontId="34" fillId="12" borderId="27" xfId="3" applyFont="1" applyFill="1" applyBorder="1" applyAlignment="1">
      <alignment vertical="center" wrapText="1"/>
    </xf>
    <xf numFmtId="0" fontId="34" fillId="0" borderId="6" xfId="3" applyFont="1" applyBorder="1" applyAlignment="1">
      <alignment vertical="center" wrapText="1"/>
    </xf>
    <xf numFmtId="0" fontId="27" fillId="0" borderId="1" xfId="3" applyFont="1" applyBorder="1" applyAlignment="1">
      <alignment vertical="center" shrinkToFit="1"/>
    </xf>
    <xf numFmtId="0" fontId="35" fillId="12" borderId="27" xfId="3" applyFont="1" applyFill="1" applyBorder="1">
      <alignment vertical="center"/>
    </xf>
    <xf numFmtId="0" fontId="35" fillId="0" borderId="6" xfId="3" applyFont="1" applyBorder="1">
      <alignment vertical="center"/>
    </xf>
    <xf numFmtId="0" fontId="30" fillId="0" borderId="0" xfId="3" applyFont="1" applyAlignment="1">
      <alignment horizontal="center" vertical="center" wrapText="1"/>
    </xf>
    <xf numFmtId="0" fontId="28" fillId="0" borderId="15" xfId="3" applyFont="1" applyBorder="1">
      <alignment vertical="center"/>
    </xf>
    <xf numFmtId="0" fontId="35" fillId="12" borderId="25" xfId="3" applyFont="1" applyFill="1" applyBorder="1">
      <alignment vertical="center"/>
    </xf>
    <xf numFmtId="0" fontId="35" fillId="0" borderId="5" xfId="3" applyFont="1" applyBorder="1">
      <alignment vertical="center"/>
    </xf>
    <xf numFmtId="20" fontId="17" fillId="15" borderId="18" xfId="3" applyNumberFormat="1" applyFont="1" applyFill="1" applyBorder="1">
      <alignment vertical="center"/>
    </xf>
    <xf numFmtId="0" fontId="35" fillId="15" borderId="19" xfId="3" applyFont="1" applyFill="1" applyBorder="1">
      <alignment vertical="center"/>
    </xf>
    <xf numFmtId="0" fontId="16" fillId="15" borderId="19" xfId="3" applyFont="1" applyFill="1" applyBorder="1">
      <alignment vertical="center"/>
    </xf>
    <xf numFmtId="0" fontId="16" fillId="15" borderId="20" xfId="3" applyFont="1" applyFill="1" applyBorder="1">
      <alignment vertical="center"/>
    </xf>
    <xf numFmtId="0" fontId="36" fillId="0" borderId="28" xfId="3" applyFont="1" applyBorder="1">
      <alignment vertical="center"/>
    </xf>
    <xf numFmtId="0" fontId="31" fillId="0" borderId="29" xfId="3" applyFont="1" applyBorder="1">
      <alignment vertical="center"/>
    </xf>
    <xf numFmtId="0" fontId="36" fillId="0" borderId="29" xfId="3" applyFont="1" applyBorder="1">
      <alignment vertical="center"/>
    </xf>
    <xf numFmtId="0" fontId="37" fillId="0" borderId="29" xfId="3" applyFont="1" applyBorder="1">
      <alignment vertical="center"/>
    </xf>
    <xf numFmtId="0" fontId="35" fillId="0" borderId="4" xfId="3" applyFont="1" applyBorder="1">
      <alignment vertical="center"/>
    </xf>
    <xf numFmtId="0" fontId="36" fillId="0" borderId="3" xfId="3" applyFont="1" applyBorder="1" applyAlignment="1">
      <alignment horizontal="left" vertical="center" indent="1"/>
    </xf>
    <xf numFmtId="0" fontId="36" fillId="0" borderId="29" xfId="3" applyFont="1" applyBorder="1" applyAlignment="1">
      <alignment horizontal="left" vertical="center" indent="1"/>
    </xf>
    <xf numFmtId="0" fontId="31" fillId="0" borderId="30" xfId="3" applyFont="1" applyBorder="1" applyAlignment="1">
      <alignment horizontal="left" vertical="center" indent="1"/>
    </xf>
    <xf numFmtId="0" fontId="31" fillId="0" borderId="31" xfId="3" applyFont="1" applyBorder="1">
      <alignment vertical="center"/>
    </xf>
    <xf numFmtId="0" fontId="31" fillId="0" borderId="31" xfId="3" applyFont="1" applyBorder="1" applyAlignment="1">
      <alignment horizontal="left" vertical="center" indent="1"/>
    </xf>
    <xf numFmtId="0" fontId="37" fillId="0" borderId="31" xfId="3" applyFont="1" applyBorder="1">
      <alignment vertical="center"/>
    </xf>
    <xf numFmtId="0" fontId="35" fillId="0" borderId="0" xfId="3" applyFont="1" applyAlignment="1">
      <alignment horizontal="left" vertical="center" indent="1"/>
    </xf>
    <xf numFmtId="0" fontId="36" fillId="0" borderId="30" xfId="3" applyFont="1" applyBorder="1" applyAlignment="1">
      <alignment horizontal="left" vertical="center" indent="1"/>
    </xf>
    <xf numFmtId="0" fontId="31" fillId="0" borderId="32" xfId="3" applyFont="1" applyBorder="1" applyAlignment="1">
      <alignment horizontal="left" vertical="center" indent="1"/>
    </xf>
    <xf numFmtId="0" fontId="31" fillId="0" borderId="33" xfId="3" applyFont="1" applyBorder="1">
      <alignment vertical="center"/>
    </xf>
    <xf numFmtId="0" fontId="36" fillId="0" borderId="0" xfId="3" applyFont="1" applyAlignment="1">
      <alignment horizontal="left" vertical="center" indent="1"/>
    </xf>
    <xf numFmtId="0" fontId="31" fillId="0" borderId="3" xfId="3" applyFont="1" applyBorder="1" applyAlignment="1">
      <alignment horizontal="left" vertical="center" indent="1"/>
    </xf>
    <xf numFmtId="0" fontId="31" fillId="0" borderId="16" xfId="3" applyFont="1" applyBorder="1" applyAlignment="1">
      <alignment horizontal="left" vertical="center" indent="1"/>
    </xf>
    <xf numFmtId="0" fontId="38" fillId="0" borderId="2" xfId="3" applyFont="1" applyBorder="1">
      <alignment vertical="center"/>
    </xf>
    <xf numFmtId="0" fontId="31" fillId="0" borderId="34" xfId="3" applyFont="1" applyBorder="1" applyAlignment="1">
      <alignment horizontal="left" vertical="center" indent="1"/>
    </xf>
    <xf numFmtId="0" fontId="16" fillId="0" borderId="2" xfId="3" applyFont="1" applyBorder="1">
      <alignment vertical="center"/>
    </xf>
    <xf numFmtId="0" fontId="16" fillId="0" borderId="17" xfId="3" applyFont="1" applyBorder="1">
      <alignment vertical="center"/>
    </xf>
    <xf numFmtId="0" fontId="41" fillId="2" borderId="35" xfId="3" applyFont="1" applyFill="1" applyBorder="1">
      <alignment vertical="center"/>
    </xf>
    <xf numFmtId="0" fontId="11" fillId="2" borderId="0" xfId="0" applyFont="1" applyFill="1">
      <alignment vertical="center"/>
    </xf>
    <xf numFmtId="0" fontId="0" fillId="2" borderId="5" xfId="0" applyFill="1" applyBorder="1">
      <alignment vertical="center"/>
    </xf>
    <xf numFmtId="0" fontId="49" fillId="2" borderId="6" xfId="3" applyFont="1" applyFill="1" applyBorder="1">
      <alignment vertical="center"/>
    </xf>
    <xf numFmtId="0" fontId="50" fillId="2" borderId="5" xfId="0" applyFont="1" applyFill="1" applyBorder="1">
      <alignment vertical="center"/>
    </xf>
    <xf numFmtId="0" fontId="49" fillId="2" borderId="6" xfId="3" applyFont="1" applyFill="1" applyBorder="1" applyAlignment="1">
      <alignment horizontal="left" vertical="center"/>
    </xf>
    <xf numFmtId="0" fontId="39" fillId="2" borderId="6" xfId="0" applyFont="1" applyFill="1" applyBorder="1" applyAlignment="1">
      <alignment horizontal="left" vertical="center"/>
    </xf>
    <xf numFmtId="0" fontId="53" fillId="2" borderId="6" xfId="0" applyFont="1" applyFill="1" applyBorder="1">
      <alignment vertical="center"/>
    </xf>
    <xf numFmtId="0" fontId="41" fillId="2" borderId="0" xfId="1" applyFont="1" applyFill="1">
      <alignment vertical="center"/>
    </xf>
    <xf numFmtId="0" fontId="45" fillId="2" borderId="0" xfId="1" applyFont="1" applyFill="1">
      <alignment vertical="center"/>
    </xf>
    <xf numFmtId="0" fontId="41" fillId="2" borderId="0" xfId="3" applyFont="1" applyFill="1" applyAlignment="1">
      <alignment horizontal="center" vertical="center"/>
    </xf>
    <xf numFmtId="0" fontId="41" fillId="2" borderId="0" xfId="1" applyFont="1" applyFill="1" applyAlignment="1">
      <alignment horizontal="left" vertical="center"/>
    </xf>
    <xf numFmtId="0" fontId="41" fillId="2" borderId="0" xfId="3" applyFont="1" applyFill="1">
      <alignment vertical="center"/>
    </xf>
    <xf numFmtId="0" fontId="46" fillId="16" borderId="0" xfId="0" applyFont="1" applyFill="1">
      <alignment vertical="center"/>
    </xf>
    <xf numFmtId="0" fontId="41" fillId="2" borderId="0" xfId="1" applyFont="1" applyFill="1" applyAlignment="1">
      <alignment horizontal="right" vertical="center"/>
    </xf>
    <xf numFmtId="0" fontId="0" fillId="2" borderId="0" xfId="0" applyFill="1" applyAlignment="1">
      <alignment vertical="top"/>
    </xf>
    <xf numFmtId="0" fontId="52" fillId="2" borderId="6" xfId="0" applyFont="1" applyFill="1" applyBorder="1" applyAlignment="1">
      <alignment horizontal="center" vertical="top"/>
    </xf>
    <xf numFmtId="0" fontId="0" fillId="2" borderId="2" xfId="0" applyFill="1" applyBorder="1">
      <alignment vertical="center"/>
    </xf>
    <xf numFmtId="0" fontId="11" fillId="2" borderId="0" xfId="0" applyFont="1" applyFill="1" applyAlignment="1">
      <alignment vertical="top"/>
    </xf>
    <xf numFmtId="0" fontId="6" fillId="2" borderId="0" xfId="0" applyFont="1" applyFill="1" applyAlignment="1">
      <alignment vertical="top"/>
    </xf>
    <xf numFmtId="0" fontId="50" fillId="0" borderId="0" xfId="0" applyFont="1" applyAlignment="1">
      <alignment vertical="top"/>
    </xf>
    <xf numFmtId="0" fontId="58" fillId="2" borderId="0" xfId="0" applyFont="1" applyFill="1">
      <alignment vertical="center"/>
    </xf>
    <xf numFmtId="0" fontId="0" fillId="2" borderId="13" xfId="0" applyFill="1" applyBorder="1">
      <alignment vertical="center"/>
    </xf>
    <xf numFmtId="0" fontId="0" fillId="2" borderId="15" xfId="0" applyFill="1" applyBorder="1">
      <alignment vertical="center"/>
    </xf>
    <xf numFmtId="0" fontId="0" fillId="2" borderId="8" xfId="0" applyFill="1" applyBorder="1">
      <alignment vertical="center"/>
    </xf>
    <xf numFmtId="0" fontId="7" fillId="2" borderId="8" xfId="0" applyFont="1" applyFill="1" applyBorder="1" applyAlignment="1">
      <alignment horizontal="center" vertical="center"/>
    </xf>
    <xf numFmtId="0" fontId="6" fillId="2" borderId="15" xfId="0" applyFont="1" applyFill="1" applyBorder="1">
      <alignment vertical="center"/>
    </xf>
    <xf numFmtId="0" fontId="60" fillId="0" borderId="5" xfId="0" applyFont="1" applyBorder="1">
      <alignment vertical="center"/>
    </xf>
    <xf numFmtId="0" fontId="50" fillId="0" borderId="5" xfId="0" applyFont="1" applyBorder="1">
      <alignment vertical="center"/>
    </xf>
    <xf numFmtId="0" fontId="43" fillId="2" borderId="0" xfId="0" applyFont="1" applyFill="1" applyAlignment="1">
      <alignment vertical="center" wrapText="1"/>
    </xf>
    <xf numFmtId="0" fontId="8" fillId="2" borderId="10" xfId="0" applyFont="1" applyFill="1" applyBorder="1">
      <alignment vertical="center"/>
    </xf>
    <xf numFmtId="0" fontId="8" fillId="2" borderId="5" xfId="0" applyFont="1" applyFill="1" applyBorder="1">
      <alignment vertical="center"/>
    </xf>
    <xf numFmtId="0" fontId="51" fillId="2" borderId="0" xfId="0" applyFont="1" applyFill="1">
      <alignment vertical="center"/>
    </xf>
    <xf numFmtId="0" fontId="68" fillId="2" borderId="0" xfId="0" applyFont="1" applyFill="1" applyAlignment="1"/>
    <xf numFmtId="38" fontId="4" fillId="2" borderId="0" xfId="0" applyNumberFormat="1" applyFont="1" applyFill="1" applyAlignment="1">
      <alignment vertical="center" wrapText="1"/>
    </xf>
    <xf numFmtId="0" fontId="0" fillId="2" borderId="0" xfId="0" applyFill="1" applyAlignment="1">
      <alignment horizontal="left" vertical="center"/>
    </xf>
    <xf numFmtId="0" fontId="69" fillId="2" borderId="0" xfId="0" applyFont="1" applyFill="1">
      <alignment vertical="center"/>
    </xf>
    <xf numFmtId="0" fontId="52" fillId="2" borderId="10" xfId="0" applyFont="1" applyFill="1" applyBorder="1">
      <alignment vertical="center"/>
    </xf>
    <xf numFmtId="0" fontId="0" fillId="2" borderId="10" xfId="0" applyFill="1" applyBorder="1">
      <alignment vertical="center"/>
    </xf>
    <xf numFmtId="0" fontId="68" fillId="2" borderId="0" xfId="0" applyFont="1" applyFill="1">
      <alignment vertical="center"/>
    </xf>
    <xf numFmtId="0" fontId="65" fillId="2" borderId="0" xfId="0" applyFont="1" applyFill="1" applyAlignment="1">
      <alignment vertical="center" wrapText="1"/>
    </xf>
    <xf numFmtId="0" fontId="0" fillId="2" borderId="4" xfId="0" applyFill="1" applyBorder="1">
      <alignment vertical="center"/>
    </xf>
    <xf numFmtId="0" fontId="0" fillId="2" borderId="12" xfId="0" applyFill="1" applyBorder="1" applyAlignment="1">
      <alignment vertical="center" wrapText="1"/>
    </xf>
    <xf numFmtId="0" fontId="0" fillId="2" borderId="13" xfId="0" applyFill="1" applyBorder="1" applyAlignment="1">
      <alignment vertical="center" wrapText="1"/>
    </xf>
    <xf numFmtId="0" fontId="0" fillId="2" borderId="14" xfId="0" applyFill="1" applyBorder="1" applyAlignment="1">
      <alignment vertical="center" wrapText="1"/>
    </xf>
    <xf numFmtId="0" fontId="0" fillId="2" borderId="5" xfId="0" applyFill="1" applyBorder="1" applyAlignment="1">
      <alignment vertical="center" wrapText="1"/>
    </xf>
    <xf numFmtId="0" fontId="0" fillId="2" borderId="15" xfId="0" applyFill="1" applyBorder="1" applyAlignment="1">
      <alignment vertical="center" wrapText="1"/>
    </xf>
    <xf numFmtId="0" fontId="44" fillId="2" borderId="0" xfId="0" applyFont="1" applyFill="1" applyAlignment="1">
      <alignment vertical="center" wrapText="1"/>
    </xf>
    <xf numFmtId="0" fontId="70" fillId="2" borderId="0" xfId="0" applyFont="1" applyFill="1" applyAlignment="1">
      <alignment horizontal="center" vertical="center" wrapText="1"/>
    </xf>
    <xf numFmtId="0" fontId="71" fillId="2" borderId="0" xfId="0" applyFont="1" applyFill="1">
      <alignment vertical="center"/>
    </xf>
    <xf numFmtId="0" fontId="6" fillId="2" borderId="1" xfId="0" applyFont="1" applyFill="1" applyBorder="1" applyAlignment="1">
      <alignment horizontal="left" vertical="center"/>
    </xf>
    <xf numFmtId="0" fontId="0" fillId="2" borderId="25" xfId="0" applyFill="1" applyBorder="1" applyAlignment="1">
      <alignment horizontal="left" vertical="center"/>
    </xf>
    <xf numFmtId="0" fontId="0" fillId="2" borderId="25" xfId="0" applyFill="1" applyBorder="1" applyAlignment="1">
      <alignment horizontal="center" vertical="center"/>
    </xf>
    <xf numFmtId="0" fontId="54" fillId="2" borderId="42" xfId="0" applyFont="1" applyFill="1" applyBorder="1">
      <alignment vertical="center"/>
    </xf>
    <xf numFmtId="0" fontId="55" fillId="0" borderId="43" xfId="0" applyFont="1" applyBorder="1">
      <alignment vertical="center"/>
    </xf>
    <xf numFmtId="0" fontId="55" fillId="2" borderId="43" xfId="0" applyFont="1" applyFill="1" applyBorder="1">
      <alignment vertical="center"/>
    </xf>
    <xf numFmtId="0" fontId="74" fillId="0" borderId="0" xfId="4" applyFont="1">
      <alignment vertical="center"/>
    </xf>
    <xf numFmtId="0" fontId="74" fillId="2" borderId="0" xfId="4" applyFont="1" applyFill="1">
      <alignment vertical="center"/>
    </xf>
    <xf numFmtId="0" fontId="51" fillId="2" borderId="0" xfId="4" applyFont="1" applyFill="1">
      <alignment vertical="center"/>
    </xf>
    <xf numFmtId="0" fontId="51" fillId="2" borderId="0" xfId="4" applyFont="1" applyFill="1" applyAlignment="1">
      <alignment horizontal="right" vertical="center"/>
    </xf>
    <xf numFmtId="0" fontId="74" fillId="2" borderId="25" xfId="4" applyFont="1" applyFill="1" applyBorder="1" applyAlignment="1">
      <alignment horizontal="center" vertical="center"/>
    </xf>
    <xf numFmtId="0" fontId="71" fillId="2" borderId="0" xfId="4" applyFont="1" applyFill="1">
      <alignment vertical="center"/>
    </xf>
    <xf numFmtId="0" fontId="74" fillId="2" borderId="1" xfId="4" applyFont="1" applyFill="1" applyBorder="1" applyAlignment="1">
      <alignment horizontal="center" vertical="center"/>
    </xf>
    <xf numFmtId="0" fontId="74" fillId="2" borderId="1" xfId="4" applyFont="1" applyFill="1" applyBorder="1" applyAlignment="1">
      <alignment horizontal="left" vertical="center"/>
    </xf>
    <xf numFmtId="0" fontId="75" fillId="2" borderId="0" xfId="4" applyFont="1" applyFill="1">
      <alignment vertical="center"/>
    </xf>
    <xf numFmtId="0" fontId="71" fillId="18" borderId="1" xfId="4" applyFont="1" applyFill="1" applyBorder="1" applyAlignment="1"/>
    <xf numFmtId="0" fontId="71" fillId="18" borderId="1" xfId="4" applyFont="1" applyFill="1" applyBorder="1" applyAlignment="1">
      <alignment horizontal="center"/>
    </xf>
    <xf numFmtId="0" fontId="76" fillId="2" borderId="0" xfId="4" applyFont="1" applyFill="1" applyAlignment="1">
      <alignment vertical="center" wrapText="1"/>
    </xf>
    <xf numFmtId="0" fontId="45" fillId="2" borderId="0" xfId="4" applyFont="1" applyFill="1">
      <alignment vertical="center"/>
    </xf>
    <xf numFmtId="0" fontId="73" fillId="2" borderId="0" xfId="4" applyFont="1" applyFill="1">
      <alignment vertical="center"/>
    </xf>
    <xf numFmtId="0" fontId="42" fillId="18" borderId="46" xfId="0" applyFont="1" applyFill="1" applyBorder="1" applyAlignment="1"/>
    <xf numFmtId="0" fontId="71" fillId="18" borderId="46" xfId="0" applyFont="1" applyFill="1" applyBorder="1" applyAlignment="1"/>
    <xf numFmtId="0" fontId="71" fillId="18" borderId="49" xfId="0" applyFont="1" applyFill="1" applyBorder="1" applyAlignment="1"/>
    <xf numFmtId="0" fontId="42" fillId="18" borderId="45" xfId="0" applyFont="1" applyFill="1" applyBorder="1" applyAlignment="1"/>
    <xf numFmtId="0" fontId="71" fillId="18" borderId="48" xfId="0" applyFont="1" applyFill="1" applyBorder="1" applyAlignment="1"/>
    <xf numFmtId="0" fontId="42" fillId="18" borderId="1" xfId="0" applyFont="1" applyFill="1" applyBorder="1" applyAlignment="1"/>
    <xf numFmtId="0" fontId="71" fillId="18" borderId="66" xfId="4" applyFont="1" applyFill="1" applyBorder="1" applyAlignment="1">
      <alignment horizontal="center" vertical="center"/>
    </xf>
    <xf numFmtId="0" fontId="71" fillId="18" borderId="67" xfId="4" applyFont="1" applyFill="1" applyBorder="1" applyAlignment="1">
      <alignment horizontal="center" vertical="center"/>
    </xf>
    <xf numFmtId="0" fontId="71" fillId="18" borderId="70" xfId="4" applyFont="1" applyFill="1" applyBorder="1" applyAlignment="1">
      <alignment horizontal="center" vertical="center"/>
    </xf>
    <xf numFmtId="0" fontId="0" fillId="2" borderId="9"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14" xfId="0" applyFill="1" applyBorder="1">
      <alignment vertical="center"/>
    </xf>
    <xf numFmtId="0" fontId="42" fillId="18" borderId="47" xfId="0" applyFont="1" applyFill="1" applyBorder="1" applyAlignment="1"/>
    <xf numFmtId="0" fontId="71" fillId="18" borderId="50" xfId="0" applyFont="1" applyFill="1" applyBorder="1" applyAlignment="1"/>
    <xf numFmtId="5" fontId="75" fillId="2" borderId="24" xfId="4" applyNumberFormat="1" applyFont="1" applyFill="1" applyBorder="1" applyAlignment="1">
      <alignment horizontal="right" vertical="center"/>
    </xf>
    <xf numFmtId="5" fontId="74" fillId="2" borderId="25" xfId="4" applyNumberFormat="1" applyFont="1" applyFill="1" applyBorder="1" applyAlignment="1">
      <alignment horizontal="right" vertical="center" wrapText="1"/>
    </xf>
    <xf numFmtId="0" fontId="74" fillId="2" borderId="25" xfId="4" applyFont="1" applyFill="1" applyBorder="1" applyAlignment="1">
      <alignment horizontal="left" vertical="center" wrapText="1"/>
    </xf>
    <xf numFmtId="177" fontId="75" fillId="2" borderId="24" xfId="4" applyNumberFormat="1" applyFont="1" applyFill="1" applyBorder="1" applyAlignment="1">
      <alignment horizontal="right" vertical="center"/>
    </xf>
    <xf numFmtId="0" fontId="74" fillId="2" borderId="0" xfId="4" applyFont="1" applyFill="1" applyAlignment="1">
      <alignment horizontal="right" vertical="center"/>
    </xf>
    <xf numFmtId="0" fontId="74" fillId="2" borderId="25" xfId="4" applyFont="1" applyFill="1" applyBorder="1" applyAlignment="1">
      <alignment horizontal="right" vertical="center"/>
    </xf>
    <xf numFmtId="0" fontId="74" fillId="2" borderId="1" xfId="4" applyFont="1" applyFill="1" applyBorder="1" applyAlignment="1">
      <alignment horizontal="right" vertical="center"/>
    </xf>
    <xf numFmtId="0" fontId="74" fillId="2" borderId="8" xfId="4" applyFont="1" applyFill="1" applyBorder="1" applyAlignment="1">
      <alignment horizontal="center" vertical="center"/>
    </xf>
    <xf numFmtId="0" fontId="43" fillId="2" borderId="36" xfId="8" applyFont="1" applyFill="1" applyBorder="1" applyAlignment="1">
      <alignment vertical="center"/>
    </xf>
    <xf numFmtId="0" fontId="43" fillId="2" borderId="37" xfId="8" applyFont="1" applyFill="1" applyBorder="1" applyAlignment="1">
      <alignment vertical="center"/>
    </xf>
    <xf numFmtId="0" fontId="74" fillId="2" borderId="15" xfId="4" applyFont="1" applyFill="1" applyBorder="1" applyAlignment="1">
      <alignment horizontal="center" vertical="center"/>
    </xf>
    <xf numFmtId="176" fontId="0" fillId="2" borderId="25" xfId="0" applyNumberFormat="1" applyFill="1" applyBorder="1" applyAlignment="1">
      <alignment horizontal="right" vertical="center"/>
    </xf>
    <xf numFmtId="0" fontId="71" fillId="18" borderId="66" xfId="0" applyFont="1" applyFill="1" applyBorder="1">
      <alignment vertical="center"/>
    </xf>
    <xf numFmtId="0" fontId="71" fillId="18" borderId="67" xfId="0" applyFont="1" applyFill="1" applyBorder="1">
      <alignment vertical="center"/>
    </xf>
    <xf numFmtId="0" fontId="79" fillId="2" borderId="0" xfId="0" applyFont="1" applyFill="1">
      <alignment vertical="center"/>
    </xf>
    <xf numFmtId="0" fontId="80" fillId="2" borderId="0" xfId="0" applyFont="1" applyFill="1" applyAlignment="1">
      <alignment horizontal="left" vertical="center"/>
    </xf>
    <xf numFmtId="0" fontId="81" fillId="2" borderId="0" xfId="0" applyFont="1" applyFill="1">
      <alignment vertical="center"/>
    </xf>
    <xf numFmtId="0" fontId="80" fillId="2" borderId="0" xfId="0" applyFont="1" applyFill="1">
      <alignment vertical="center"/>
    </xf>
    <xf numFmtId="0" fontId="9" fillId="2" borderId="2" xfId="0" applyFont="1" applyFill="1" applyBorder="1" applyAlignment="1">
      <alignment horizontal="right" vertical="top"/>
    </xf>
    <xf numFmtId="0" fontId="60" fillId="2" borderId="5" xfId="0" applyFont="1" applyFill="1" applyBorder="1" applyAlignment="1">
      <alignment horizontal="right" vertical="center"/>
    </xf>
    <xf numFmtId="0" fontId="78" fillId="0" borderId="0" xfId="8"/>
    <xf numFmtId="0" fontId="82" fillId="0" borderId="77" xfId="8" applyFont="1" applyBorder="1" applyAlignment="1">
      <alignment horizontal="center"/>
    </xf>
    <xf numFmtId="0" fontId="0" fillId="2" borderId="78" xfId="0" applyFill="1" applyBorder="1">
      <alignment vertical="center"/>
    </xf>
    <xf numFmtId="0" fontId="87" fillId="2" borderId="0" xfId="0" applyFont="1" applyFill="1">
      <alignment vertical="center"/>
    </xf>
    <xf numFmtId="0" fontId="76" fillId="2" borderId="1" xfId="4" applyFont="1" applyFill="1" applyBorder="1" applyAlignment="1">
      <alignment horizontal="left" vertical="center"/>
    </xf>
    <xf numFmtId="0" fontId="89" fillId="2" borderId="1" xfId="4" applyFont="1" applyFill="1" applyBorder="1" applyAlignment="1">
      <alignment horizontal="left" vertical="center"/>
    </xf>
    <xf numFmtId="0" fontId="70" fillId="2" borderId="0" xfId="0" applyFont="1" applyFill="1">
      <alignment vertical="center"/>
    </xf>
    <xf numFmtId="0" fontId="4" fillId="2" borderId="0" xfId="0" applyFont="1" applyFill="1">
      <alignment vertical="center"/>
    </xf>
    <xf numFmtId="0" fontId="84" fillId="2" borderId="0" xfId="9" applyFill="1">
      <alignment vertical="center"/>
    </xf>
    <xf numFmtId="0" fontId="0" fillId="0" borderId="1" xfId="0" applyBorder="1" applyAlignment="1">
      <alignment horizontal="center" vertical="center" wrapText="1"/>
    </xf>
    <xf numFmtId="0" fontId="42" fillId="17" borderId="1" xfId="0" applyFont="1" applyFill="1" applyBorder="1" applyAlignment="1">
      <alignment horizontal="center"/>
    </xf>
    <xf numFmtId="0" fontId="61" fillId="17" borderId="1" xfId="0" applyFont="1" applyFill="1" applyBorder="1" applyAlignment="1">
      <alignment horizontal="center" vertical="center"/>
    </xf>
    <xf numFmtId="177" fontId="58" fillId="2" borderId="7" xfId="0" applyNumberFormat="1" applyFont="1" applyFill="1" applyBorder="1" applyAlignment="1">
      <alignment horizontal="right" vertical="top"/>
    </xf>
    <xf numFmtId="177" fontId="58" fillId="2" borderId="6" xfId="0" applyNumberFormat="1" applyFont="1" applyFill="1" applyBorder="1" applyAlignment="1">
      <alignment horizontal="right" vertical="top"/>
    </xf>
    <xf numFmtId="177" fontId="58" fillId="2" borderId="8" xfId="0" applyNumberFormat="1" applyFont="1" applyFill="1" applyBorder="1" applyAlignment="1">
      <alignment horizontal="right" vertical="top"/>
    </xf>
    <xf numFmtId="177" fontId="54" fillId="2" borderId="43" xfId="0" applyNumberFormat="1" applyFont="1" applyFill="1" applyBorder="1" applyAlignment="1">
      <alignment horizontal="right" vertical="center"/>
    </xf>
    <xf numFmtId="177" fontId="54" fillId="2" borderId="44" xfId="0" applyNumberFormat="1" applyFont="1" applyFill="1" applyBorder="1" applyAlignment="1">
      <alignment horizontal="right" vertical="center"/>
    </xf>
    <xf numFmtId="0" fontId="7" fillId="2"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0" fillId="2" borderId="8" xfId="0" applyFill="1" applyBorder="1" applyAlignment="1">
      <alignment horizontal="center"/>
    </xf>
    <xf numFmtId="0" fontId="0" fillId="2" borderId="1"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177" fontId="58" fillId="2" borderId="9" xfId="0" applyNumberFormat="1" applyFont="1" applyFill="1" applyBorder="1" applyAlignment="1">
      <alignment horizontal="right" vertical="center"/>
    </xf>
    <xf numFmtId="177" fontId="58" fillId="2" borderId="10" xfId="0" applyNumberFormat="1" applyFont="1" applyFill="1" applyBorder="1" applyAlignment="1">
      <alignment horizontal="right" vertical="center"/>
    </xf>
    <xf numFmtId="177" fontId="58" fillId="2" borderId="11" xfId="0" applyNumberFormat="1" applyFont="1" applyFill="1" applyBorder="1" applyAlignment="1">
      <alignment horizontal="right" vertical="center"/>
    </xf>
    <xf numFmtId="177" fontId="58" fillId="2" borderId="14" xfId="0" applyNumberFormat="1" applyFont="1" applyFill="1" applyBorder="1" applyAlignment="1">
      <alignment horizontal="right" vertical="center"/>
    </xf>
    <xf numFmtId="177" fontId="58" fillId="2" borderId="5" xfId="0" applyNumberFormat="1" applyFont="1" applyFill="1" applyBorder="1" applyAlignment="1">
      <alignment horizontal="right" vertical="center"/>
    </xf>
    <xf numFmtId="177" fontId="58" fillId="2" borderId="15" xfId="0" applyNumberFormat="1" applyFont="1" applyFill="1" applyBorder="1" applyAlignment="1">
      <alignment horizontal="right" vertical="center"/>
    </xf>
    <xf numFmtId="0" fontId="58" fillId="2" borderId="7" xfId="0" applyFont="1" applyFill="1" applyBorder="1" applyAlignment="1">
      <alignment horizontal="left" vertical="center"/>
    </xf>
    <xf numFmtId="0" fontId="58" fillId="2" borderId="6" xfId="0" applyFont="1" applyFill="1" applyBorder="1" applyAlignment="1">
      <alignment horizontal="left" vertical="center"/>
    </xf>
    <xf numFmtId="0" fontId="58" fillId="2" borderId="8" xfId="0" applyFont="1" applyFill="1" applyBorder="1" applyAlignment="1">
      <alignment horizontal="left" vertical="center"/>
    </xf>
    <xf numFmtId="0" fontId="58" fillId="2" borderId="12" xfId="0" applyFont="1" applyFill="1" applyBorder="1" applyAlignment="1">
      <alignment horizontal="left" vertical="center"/>
    </xf>
    <xf numFmtId="0" fontId="58" fillId="2" borderId="0" xfId="0" applyFont="1" applyFill="1" applyAlignment="1">
      <alignment horizontal="left" vertical="center"/>
    </xf>
    <xf numFmtId="0" fontId="58" fillId="2" borderId="13" xfId="0" applyFont="1" applyFill="1" applyBorder="1" applyAlignment="1">
      <alignment horizontal="left" vertical="center"/>
    </xf>
    <xf numFmtId="0" fontId="0" fillId="2" borderId="5" xfId="0" applyFill="1" applyBorder="1" applyAlignment="1">
      <alignment horizontal="center" vertical="center"/>
    </xf>
    <xf numFmtId="177" fontId="50" fillId="2" borderId="5" xfId="0" applyNumberFormat="1" applyFont="1" applyFill="1" applyBorder="1" applyAlignment="1">
      <alignment horizontal="right" vertical="center"/>
    </xf>
    <xf numFmtId="0" fontId="52" fillId="2" borderId="6" xfId="0" applyFont="1" applyFill="1" applyBorder="1" applyAlignment="1">
      <alignment horizontal="center" vertical="top"/>
    </xf>
    <xf numFmtId="0" fontId="47" fillId="2" borderId="0" xfId="0" applyFont="1" applyFill="1" applyAlignment="1">
      <alignment horizontal="center" vertical="center"/>
    </xf>
    <xf numFmtId="0" fontId="10" fillId="2" borderId="5" xfId="0" applyFont="1" applyFill="1" applyBorder="1" applyAlignment="1">
      <alignment horizontal="right"/>
    </xf>
    <xf numFmtId="0" fontId="51" fillId="2" borderId="5" xfId="0" applyFont="1" applyFill="1" applyBorder="1" applyAlignment="1">
      <alignment horizontal="right"/>
    </xf>
    <xf numFmtId="0" fontId="52" fillId="0" borderId="6" xfId="0" applyFont="1" applyBorder="1" applyAlignment="1">
      <alignment horizontal="center" vertical="center"/>
    </xf>
    <xf numFmtId="0" fontId="52" fillId="0" borderId="10" xfId="0" applyFont="1" applyBorder="1" applyAlignment="1">
      <alignment horizontal="center" vertical="center"/>
    </xf>
    <xf numFmtId="0" fontId="1" fillId="2" borderId="5" xfId="0" applyFont="1" applyFill="1" applyBorder="1" applyAlignment="1">
      <alignment horizontal="center"/>
    </xf>
    <xf numFmtId="0" fontId="52" fillId="2" borderId="0" xfId="0" applyFont="1" applyFill="1" applyAlignment="1">
      <alignment horizontal="center" vertical="top"/>
    </xf>
    <xf numFmtId="0" fontId="52" fillId="2" borderId="5" xfId="0" applyFont="1" applyFill="1" applyBorder="1" applyAlignment="1">
      <alignment horizontal="center" vertical="top"/>
    </xf>
    <xf numFmtId="0" fontId="59" fillId="2" borderId="10"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59" fillId="2" borderId="5" xfId="0" applyFont="1" applyFill="1" applyBorder="1" applyAlignment="1">
      <alignment horizontal="left" vertical="center" wrapText="1"/>
    </xf>
    <xf numFmtId="0" fontId="0" fillId="2" borderId="5" xfId="0" applyFill="1" applyBorder="1" applyAlignment="1">
      <alignment horizontal="left" vertical="center" wrapText="1"/>
    </xf>
    <xf numFmtId="0" fontId="0" fillId="2" borderId="15" xfId="0" applyFill="1" applyBorder="1" applyAlignment="1">
      <alignment horizontal="left" vertical="center" wrapText="1"/>
    </xf>
    <xf numFmtId="0" fontId="56" fillId="2" borderId="14" xfId="0" applyFont="1" applyFill="1" applyBorder="1" applyAlignment="1">
      <alignment horizontal="left" vertical="center" wrapText="1"/>
    </xf>
    <xf numFmtId="0" fontId="57" fillId="2" borderId="5" xfId="0" applyFont="1" applyFill="1" applyBorder="1" applyAlignment="1">
      <alignment horizontal="left" vertical="center" wrapText="1"/>
    </xf>
    <xf numFmtId="0" fontId="57" fillId="2" borderId="15" xfId="0" applyFont="1" applyFill="1" applyBorder="1" applyAlignment="1">
      <alignment horizontal="left" vertical="center" wrapText="1"/>
    </xf>
    <xf numFmtId="0" fontId="56" fillId="2" borderId="14" xfId="0" applyFont="1" applyFill="1" applyBorder="1" applyAlignment="1">
      <alignment horizontal="left" vertical="top"/>
    </xf>
    <xf numFmtId="0" fontId="57" fillId="2" borderId="5" xfId="0" applyFont="1" applyFill="1" applyBorder="1" applyAlignment="1">
      <alignment horizontal="left" vertical="top"/>
    </xf>
    <xf numFmtId="0" fontId="57" fillId="2" borderId="15" xfId="0" applyFont="1" applyFill="1" applyBorder="1" applyAlignment="1">
      <alignment horizontal="left" vertical="top"/>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7" fillId="2" borderId="6" xfId="0" applyFont="1" applyFill="1" applyBorder="1" applyAlignment="1">
      <alignment horizontal="center" vertical="center"/>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7" fillId="2" borderId="9" xfId="0" applyFont="1" applyFill="1" applyBorder="1" applyAlignment="1">
      <alignment horizontal="right" vertical="center"/>
    </xf>
    <xf numFmtId="0" fontId="7" fillId="2" borderId="10" xfId="0" applyFont="1" applyFill="1" applyBorder="1" applyAlignment="1">
      <alignment horizontal="right" vertical="center"/>
    </xf>
    <xf numFmtId="0" fontId="7" fillId="2" borderId="7" xfId="0" applyFont="1" applyFill="1" applyBorder="1" applyAlignment="1">
      <alignment horizontal="right" vertical="center"/>
    </xf>
    <xf numFmtId="0" fontId="7" fillId="2" borderId="6" xfId="0" applyFont="1" applyFill="1" applyBorder="1" applyAlignment="1">
      <alignment horizontal="right" vertical="center"/>
    </xf>
    <xf numFmtId="0" fontId="65" fillId="2" borderId="0" xfId="0" applyFont="1" applyFill="1" applyAlignment="1">
      <alignment horizontal="center" vertical="center" wrapText="1"/>
    </xf>
    <xf numFmtId="0" fontId="43" fillId="2" borderId="0" xfId="0" applyFont="1" applyFill="1" applyAlignment="1">
      <alignment horizontal="center" vertical="center" wrapText="1"/>
    </xf>
    <xf numFmtId="176" fontId="8" fillId="2" borderId="42" xfId="0" applyNumberFormat="1" applyFont="1" applyFill="1" applyBorder="1" applyAlignment="1">
      <alignment horizontal="right" vertical="center" wrapText="1"/>
    </xf>
    <xf numFmtId="176" fontId="8" fillId="2" borderId="43" xfId="0" applyNumberFormat="1" applyFont="1" applyFill="1" applyBorder="1" applyAlignment="1">
      <alignment horizontal="right" vertical="center" wrapText="1"/>
    </xf>
    <xf numFmtId="176" fontId="8" fillId="2" borderId="44" xfId="0" applyNumberFormat="1" applyFont="1" applyFill="1" applyBorder="1" applyAlignment="1">
      <alignment horizontal="right" vertical="center" wrapText="1"/>
    </xf>
    <xf numFmtId="0" fontId="68" fillId="2" borderId="0" xfId="0" applyFont="1" applyFill="1" applyAlignment="1">
      <alignment horizontal="center" wrapText="1"/>
    </xf>
    <xf numFmtId="176" fontId="51" fillId="2" borderId="21" xfId="0" applyNumberFormat="1" applyFont="1" applyFill="1" applyBorder="1" applyAlignment="1">
      <alignment horizontal="center" vertical="center" wrapText="1"/>
    </xf>
    <xf numFmtId="176" fontId="51" fillId="2" borderId="10" xfId="0" applyNumberFormat="1" applyFont="1" applyFill="1" applyBorder="1" applyAlignment="1">
      <alignment horizontal="center" vertical="center" wrapText="1"/>
    </xf>
    <xf numFmtId="176" fontId="51" fillId="2" borderId="22" xfId="0" applyNumberFormat="1" applyFont="1" applyFill="1" applyBorder="1" applyAlignment="1">
      <alignment horizontal="center" vertical="center" wrapText="1"/>
    </xf>
    <xf numFmtId="176" fontId="51" fillId="2" borderId="40" xfId="0" applyNumberFormat="1" applyFont="1" applyFill="1" applyBorder="1" applyAlignment="1">
      <alignment horizontal="center" vertical="center" wrapText="1"/>
    </xf>
    <xf numFmtId="176" fontId="51" fillId="2" borderId="39" xfId="0" applyNumberFormat="1" applyFont="1" applyFill="1" applyBorder="1" applyAlignment="1">
      <alignment horizontal="center" vertical="center" wrapText="1"/>
    </xf>
    <xf numFmtId="176" fontId="51" fillId="2" borderId="41" xfId="0" applyNumberFormat="1" applyFont="1" applyFill="1" applyBorder="1" applyAlignment="1">
      <alignment horizontal="center" vertical="center" wrapText="1"/>
    </xf>
    <xf numFmtId="38" fontId="4" fillId="2" borderId="0" xfId="0" applyNumberFormat="1" applyFont="1" applyFill="1" applyAlignment="1">
      <alignment horizontal="center" vertical="center" wrapText="1"/>
    </xf>
    <xf numFmtId="176" fontId="8" fillId="2" borderId="18" xfId="0" applyNumberFormat="1" applyFont="1" applyFill="1" applyBorder="1" applyAlignment="1">
      <alignment horizontal="right" vertical="center" wrapText="1"/>
    </xf>
    <xf numFmtId="176" fontId="8" fillId="2" borderId="19" xfId="0" applyNumberFormat="1" applyFont="1" applyFill="1" applyBorder="1" applyAlignment="1">
      <alignment horizontal="right" vertical="center" wrapText="1"/>
    </xf>
    <xf numFmtId="176" fontId="8" fillId="2" borderId="20" xfId="0" applyNumberFormat="1" applyFont="1" applyFill="1" applyBorder="1" applyAlignment="1">
      <alignment horizontal="right" vertical="center" wrapText="1"/>
    </xf>
    <xf numFmtId="176" fontId="8" fillId="2" borderId="40" xfId="0" applyNumberFormat="1" applyFont="1" applyFill="1" applyBorder="1" applyAlignment="1">
      <alignment horizontal="right" vertical="center" wrapText="1"/>
    </xf>
    <xf numFmtId="176" fontId="8" fillId="2" borderId="39" xfId="0" applyNumberFormat="1" applyFont="1" applyFill="1" applyBorder="1" applyAlignment="1">
      <alignment horizontal="right" vertical="center" wrapText="1"/>
    </xf>
    <xf numFmtId="176" fontId="8" fillId="2" borderId="41" xfId="0" applyNumberFormat="1" applyFont="1" applyFill="1" applyBorder="1" applyAlignment="1">
      <alignment horizontal="right" vertical="center" wrapText="1"/>
    </xf>
    <xf numFmtId="38" fontId="4" fillId="2" borderId="4" xfId="0" applyNumberFormat="1" applyFont="1" applyFill="1" applyBorder="1" applyAlignment="1">
      <alignment horizontal="center" vertical="center" wrapText="1"/>
    </xf>
    <xf numFmtId="176" fontId="8" fillId="2" borderId="42" xfId="0" applyNumberFormat="1" applyFont="1" applyFill="1" applyBorder="1" applyAlignment="1">
      <alignment horizontal="center" vertical="center" wrapText="1"/>
    </xf>
    <xf numFmtId="176" fontId="8" fillId="2" borderId="43" xfId="0" applyNumberFormat="1" applyFont="1" applyFill="1" applyBorder="1" applyAlignment="1">
      <alignment horizontal="center" vertical="center" wrapText="1"/>
    </xf>
    <xf numFmtId="176" fontId="8" fillId="2" borderId="44" xfId="0" applyNumberFormat="1" applyFont="1" applyFill="1" applyBorder="1" applyAlignment="1">
      <alignment horizontal="center" vertical="center" wrapText="1"/>
    </xf>
    <xf numFmtId="0" fontId="52" fillId="0" borderId="1" xfId="0" applyFont="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7" fillId="2" borderId="0" xfId="0" applyFont="1" applyFill="1" applyAlignment="1">
      <alignment horizontal="center" vertical="center" wrapText="1"/>
    </xf>
    <xf numFmtId="0" fontId="52" fillId="0" borderId="25" xfId="0" applyFont="1" applyBorder="1" applyAlignment="1">
      <alignment horizontal="center" vertical="center" wrapText="1"/>
    </xf>
    <xf numFmtId="0" fontId="48" fillId="0" borderId="8" xfId="0" applyFont="1" applyBorder="1" applyAlignment="1">
      <alignment horizontal="center" vertical="center" wrapText="1"/>
    </xf>
    <xf numFmtId="176" fontId="0" fillId="2" borderId="42" xfId="0" applyNumberFormat="1" applyFill="1" applyBorder="1" applyAlignment="1">
      <alignment horizontal="center" vertical="center"/>
    </xf>
    <xf numFmtId="176" fontId="0" fillId="2" borderId="43" xfId="0" applyNumberFormat="1" applyFill="1" applyBorder="1" applyAlignment="1">
      <alignment horizontal="center" vertical="center"/>
    </xf>
    <xf numFmtId="176" fontId="0" fillId="2" borderId="44" xfId="0" applyNumberFormat="1" applyFill="1" applyBorder="1" applyAlignment="1">
      <alignment horizontal="center" vertical="center"/>
    </xf>
    <xf numFmtId="176" fontId="0" fillId="2" borderId="42" xfId="0" applyNumberFormat="1" applyFill="1" applyBorder="1" applyAlignment="1">
      <alignment horizontal="right" vertical="center" indent="1"/>
    </xf>
    <xf numFmtId="176" fontId="0" fillId="2" borderId="43" xfId="0" applyNumberFormat="1" applyFill="1" applyBorder="1" applyAlignment="1">
      <alignment horizontal="right" vertical="center" indent="1"/>
    </xf>
    <xf numFmtId="176" fontId="0" fillId="2" borderId="44" xfId="0" applyNumberFormat="1" applyFill="1" applyBorder="1" applyAlignment="1">
      <alignment horizontal="right" vertical="center" indent="1"/>
    </xf>
    <xf numFmtId="0" fontId="52" fillId="0" borderId="1" xfId="0" applyFont="1" applyBorder="1" applyAlignment="1">
      <alignment horizontal="left" vertical="center" wrapText="1"/>
    </xf>
    <xf numFmtId="0" fontId="52" fillId="0" borderId="23" xfId="0" applyFont="1" applyBorder="1" applyAlignment="1">
      <alignment horizontal="left" vertical="center" wrapText="1"/>
    </xf>
    <xf numFmtId="0" fontId="83" fillId="2" borderId="9" xfId="0" applyFont="1" applyFill="1" applyBorder="1" applyAlignment="1">
      <alignment horizontal="center" vertical="center" wrapText="1"/>
    </xf>
    <xf numFmtId="0" fontId="83" fillId="2" borderId="10" xfId="0" applyFont="1" applyFill="1" applyBorder="1" applyAlignment="1">
      <alignment horizontal="center" vertical="center" wrapText="1"/>
    </xf>
    <xf numFmtId="0" fontId="83" fillId="2" borderId="11" xfId="0" applyFont="1" applyFill="1" applyBorder="1" applyAlignment="1">
      <alignment horizontal="center" vertical="center" wrapText="1"/>
    </xf>
    <xf numFmtId="0" fontId="83" fillId="2" borderId="12" xfId="0" applyFont="1" applyFill="1" applyBorder="1" applyAlignment="1">
      <alignment horizontal="center" vertical="center" wrapText="1"/>
    </xf>
    <xf numFmtId="0" fontId="83" fillId="2" borderId="0" xfId="0" applyFont="1" applyFill="1" applyAlignment="1">
      <alignment horizontal="center" vertical="center" wrapText="1"/>
    </xf>
    <xf numFmtId="0" fontId="83" fillId="2" borderId="13" xfId="0" applyFont="1" applyFill="1" applyBorder="1" applyAlignment="1">
      <alignment horizontal="center" vertical="center" wrapText="1"/>
    </xf>
    <xf numFmtId="0" fontId="84" fillId="0" borderId="12" xfId="9" applyBorder="1" applyAlignment="1">
      <alignment horizontal="center" vertical="center" wrapText="1"/>
    </xf>
    <xf numFmtId="0" fontId="84" fillId="0" borderId="0" xfId="9" applyAlignment="1">
      <alignment horizontal="center" vertical="center" wrapText="1"/>
    </xf>
    <xf numFmtId="0" fontId="84" fillId="0" borderId="13" xfId="9" applyBorder="1" applyAlignment="1">
      <alignment horizontal="center" vertical="center" wrapText="1"/>
    </xf>
    <xf numFmtId="0" fontId="84" fillId="0" borderId="14" xfId="9" applyBorder="1" applyAlignment="1">
      <alignment horizontal="center" vertical="center" wrapText="1"/>
    </xf>
    <xf numFmtId="0" fontId="84" fillId="0" borderId="5" xfId="9" applyBorder="1" applyAlignment="1">
      <alignment horizontal="center" vertical="center" wrapText="1"/>
    </xf>
    <xf numFmtId="0" fontId="84" fillId="0" borderId="15" xfId="9" applyBorder="1" applyAlignment="1">
      <alignment horizontal="center" vertical="center" wrapText="1"/>
    </xf>
    <xf numFmtId="0" fontId="48" fillId="0" borderId="9"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0" xfId="0" applyFont="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15" xfId="0" applyFont="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56" fillId="2" borderId="5" xfId="0" applyFont="1" applyFill="1" applyBorder="1" applyAlignment="1">
      <alignment horizontal="center" vertical="center" wrapText="1"/>
    </xf>
    <xf numFmtId="0" fontId="68" fillId="2" borderId="0" xfId="0" applyFont="1" applyFill="1" applyAlignment="1">
      <alignment horizontal="left" wrapText="1"/>
    </xf>
    <xf numFmtId="0" fontId="43" fillId="2" borderId="5" xfId="0" applyFont="1" applyFill="1" applyBorder="1" applyAlignment="1">
      <alignment horizontal="center" vertical="center" wrapText="1"/>
    </xf>
    <xf numFmtId="177" fontId="69" fillId="2" borderId="1" xfId="0" applyNumberFormat="1" applyFont="1" applyFill="1" applyBorder="1" applyAlignment="1">
      <alignment horizontal="right" vertical="center"/>
    </xf>
    <xf numFmtId="0" fontId="13" fillId="0" borderId="0" xfId="3" applyFont="1" applyAlignment="1">
      <alignment horizontal="center" vertical="center" shrinkToFit="1"/>
    </xf>
    <xf numFmtId="0" fontId="15" fillId="0" borderId="0" xfId="3" applyFont="1" applyAlignment="1">
      <alignment horizontal="center" vertical="center" shrinkToFit="1"/>
    </xf>
    <xf numFmtId="0" fontId="21" fillId="0" borderId="0" xfId="3" applyFont="1" applyAlignment="1">
      <alignment horizontal="center" vertical="center"/>
    </xf>
    <xf numFmtId="0" fontId="22" fillId="3" borderId="1" xfId="3" applyFont="1" applyFill="1" applyBorder="1" applyAlignment="1">
      <alignment horizontal="center" vertical="center" wrapText="1"/>
    </xf>
    <xf numFmtId="0" fontId="24" fillId="4" borderId="1" xfId="3" applyFont="1" applyFill="1" applyBorder="1" applyAlignment="1">
      <alignment horizontal="center" vertical="center" shrinkToFit="1"/>
    </xf>
    <xf numFmtId="0" fontId="24" fillId="5" borderId="1" xfId="3" applyFont="1" applyFill="1" applyBorder="1" applyAlignment="1">
      <alignment horizontal="center" vertical="center" shrinkToFit="1"/>
    </xf>
    <xf numFmtId="0" fontId="26" fillId="11" borderId="23" xfId="3" applyFont="1" applyFill="1" applyBorder="1" applyAlignment="1">
      <alignment horizontal="center" vertical="center" textRotation="255" wrapText="1"/>
    </xf>
    <xf numFmtId="0" fontId="26" fillId="11" borderId="27" xfId="3" applyFont="1" applyFill="1" applyBorder="1" applyAlignment="1">
      <alignment horizontal="center" vertical="center" textRotation="255" wrapText="1"/>
    </xf>
    <xf numFmtId="0" fontId="26" fillId="11" borderId="25" xfId="3" applyFont="1" applyFill="1" applyBorder="1" applyAlignment="1">
      <alignment horizontal="center" vertical="center" textRotation="255" wrapText="1"/>
    </xf>
    <xf numFmtId="0" fontId="26" fillId="13" borderId="23" xfId="3" applyFont="1" applyFill="1" applyBorder="1" applyAlignment="1">
      <alignment horizontal="center" vertical="center" textRotation="255" wrapText="1"/>
    </xf>
    <xf numFmtId="0" fontId="26" fillId="13" borderId="27" xfId="3" applyFont="1" applyFill="1" applyBorder="1" applyAlignment="1">
      <alignment horizontal="center" vertical="center" textRotation="255" wrapText="1"/>
    </xf>
    <xf numFmtId="0" fontId="26" fillId="13" borderId="25" xfId="3" applyFont="1" applyFill="1" applyBorder="1" applyAlignment="1">
      <alignment horizontal="center" vertical="center" textRotation="255" wrapText="1"/>
    </xf>
    <xf numFmtId="0" fontId="26" fillId="14" borderId="23" xfId="3" applyFont="1" applyFill="1" applyBorder="1" applyAlignment="1">
      <alignment horizontal="center" vertical="center" textRotation="255" wrapText="1"/>
    </xf>
    <xf numFmtId="0" fontId="26" fillId="14" borderId="27" xfId="3" applyFont="1" applyFill="1" applyBorder="1" applyAlignment="1">
      <alignment horizontal="center" vertical="center" textRotation="255" wrapText="1"/>
    </xf>
    <xf numFmtId="0" fontId="26" fillId="14" borderId="25" xfId="3" applyFont="1" applyFill="1" applyBorder="1" applyAlignment="1">
      <alignment horizontal="center" vertical="center" textRotation="255" wrapText="1"/>
    </xf>
    <xf numFmtId="0" fontId="27" fillId="8" borderId="23" xfId="3" applyFont="1" applyFill="1" applyBorder="1" applyAlignment="1">
      <alignment horizontal="center" vertical="center" textRotation="255" wrapText="1"/>
    </xf>
    <xf numFmtId="0" fontId="27" fillId="8" borderId="27" xfId="3" applyFont="1" applyFill="1" applyBorder="1" applyAlignment="1">
      <alignment horizontal="center" vertical="center" textRotation="255" wrapText="1"/>
    </xf>
    <xf numFmtId="0" fontId="26" fillId="9" borderId="23" xfId="3" applyFont="1" applyFill="1" applyBorder="1" applyAlignment="1">
      <alignment horizontal="center" vertical="center" textRotation="255" wrapText="1"/>
    </xf>
    <xf numFmtId="0" fontId="26" fillId="9" borderId="27" xfId="3" applyFont="1" applyFill="1" applyBorder="1" applyAlignment="1">
      <alignment horizontal="center" vertical="center" textRotation="255" wrapText="1"/>
    </xf>
    <xf numFmtId="0" fontId="26" fillId="9" borderId="25" xfId="3" applyFont="1" applyFill="1" applyBorder="1" applyAlignment="1">
      <alignment horizontal="center" vertical="center" textRotation="255" wrapText="1"/>
    </xf>
    <xf numFmtId="0" fontId="28" fillId="0" borderId="7" xfId="3" applyFont="1" applyBorder="1" applyAlignment="1">
      <alignment vertical="center" wrapText="1"/>
    </xf>
    <xf numFmtId="0" fontId="28" fillId="0" borderId="6" xfId="3" applyFont="1" applyBorder="1" applyAlignment="1">
      <alignment vertical="center" wrapText="1"/>
    </xf>
    <xf numFmtId="0" fontId="28" fillId="0" borderId="8" xfId="3" applyFont="1" applyBorder="1" applyAlignment="1">
      <alignment vertical="center" wrapText="1"/>
    </xf>
    <xf numFmtId="0" fontId="26" fillId="10" borderId="23" xfId="3" applyFont="1" applyFill="1" applyBorder="1" applyAlignment="1">
      <alignment horizontal="center" vertical="center" textRotation="255" wrapText="1"/>
    </xf>
    <xf numFmtId="0" fontId="26" fillId="10" borderId="27" xfId="3" applyFont="1" applyFill="1" applyBorder="1" applyAlignment="1">
      <alignment horizontal="center" vertical="center" textRotation="255" wrapText="1"/>
    </xf>
    <xf numFmtId="0" fontId="26" fillId="10" borderId="25" xfId="3" applyFont="1" applyFill="1" applyBorder="1" applyAlignment="1">
      <alignment horizontal="center" vertical="center" textRotation="255" wrapText="1"/>
    </xf>
    <xf numFmtId="0" fontId="31" fillId="0" borderId="7" xfId="3" applyFont="1" applyBorder="1" applyAlignment="1">
      <alignment horizontal="left" vertical="center" wrapText="1"/>
    </xf>
    <xf numFmtId="0" fontId="31" fillId="0" borderId="6" xfId="3" applyFont="1" applyBorder="1" applyAlignment="1">
      <alignment horizontal="left" vertical="center" wrapText="1"/>
    </xf>
    <xf numFmtId="0" fontId="28" fillId="0" borderId="7" xfId="3" applyFont="1" applyBorder="1" applyAlignment="1">
      <alignment horizontal="left" vertical="center" wrapText="1"/>
    </xf>
    <xf numFmtId="0" fontId="28" fillId="0" borderId="6" xfId="3" applyFont="1" applyBorder="1" applyAlignment="1">
      <alignment horizontal="left" vertical="center" wrapText="1"/>
    </xf>
    <xf numFmtId="0" fontId="31" fillId="0" borderId="7" xfId="3" applyFont="1" applyBorder="1" applyAlignment="1">
      <alignment vertical="center" shrinkToFit="1"/>
    </xf>
    <xf numFmtId="0" fontId="31" fillId="0" borderId="6" xfId="3" applyFont="1" applyBorder="1" applyAlignment="1">
      <alignment vertical="center" shrinkToFit="1"/>
    </xf>
    <xf numFmtId="0" fontId="31" fillId="0" borderId="8" xfId="3" applyFont="1" applyBorder="1" applyAlignment="1">
      <alignment vertical="center" shrinkToFit="1"/>
    </xf>
    <xf numFmtId="179" fontId="6" fillId="2" borderId="18" xfId="0" applyNumberFormat="1" applyFont="1" applyFill="1" applyBorder="1" applyAlignment="1">
      <alignment horizontal="center" vertical="center"/>
    </xf>
    <xf numFmtId="179" fontId="6" fillId="2" borderId="19" xfId="0" applyNumberFormat="1" applyFont="1" applyFill="1" applyBorder="1" applyAlignment="1">
      <alignment horizontal="center" vertical="center"/>
    </xf>
    <xf numFmtId="179" fontId="6" fillId="2" borderId="20" xfId="0" applyNumberFormat="1" applyFont="1" applyFill="1" applyBorder="1" applyAlignment="1">
      <alignment horizontal="center" vertical="center"/>
    </xf>
    <xf numFmtId="179" fontId="6" fillId="2" borderId="40" xfId="0" applyNumberFormat="1" applyFont="1" applyFill="1" applyBorder="1" applyAlignment="1">
      <alignment horizontal="center" vertical="center"/>
    </xf>
    <xf numFmtId="179" fontId="6" fillId="2" borderId="39" xfId="0" applyNumberFormat="1" applyFont="1" applyFill="1" applyBorder="1" applyAlignment="1">
      <alignment horizontal="center" vertical="center"/>
    </xf>
    <xf numFmtId="179" fontId="6" fillId="2" borderId="41" xfId="0" applyNumberFormat="1" applyFont="1" applyFill="1" applyBorder="1" applyAlignment="1">
      <alignment horizontal="center" vertical="center"/>
    </xf>
    <xf numFmtId="0" fontId="6" fillId="2" borderId="0" xfId="0" applyFont="1" applyFill="1" applyAlignment="1">
      <alignment horizontal="center" vertical="center"/>
    </xf>
    <xf numFmtId="179" fontId="0" fillId="2" borderId="18" xfId="0" applyNumberFormat="1" applyFill="1" applyBorder="1" applyAlignment="1">
      <alignment horizontal="center" vertical="center"/>
    </xf>
    <xf numFmtId="179" fontId="0" fillId="2" borderId="19" xfId="0" applyNumberFormat="1" applyFill="1" applyBorder="1" applyAlignment="1">
      <alignment horizontal="center" vertical="center"/>
    </xf>
    <xf numFmtId="179" fontId="0" fillId="2" borderId="20" xfId="0" applyNumberFormat="1" applyFill="1" applyBorder="1" applyAlignment="1">
      <alignment horizontal="center" vertical="center"/>
    </xf>
    <xf numFmtId="179" fontId="0" fillId="2" borderId="40" xfId="0" applyNumberFormat="1" applyFill="1" applyBorder="1" applyAlignment="1">
      <alignment horizontal="center" vertical="center"/>
    </xf>
    <xf numFmtId="179" fontId="0" fillId="2" borderId="39" xfId="0" applyNumberFormat="1" applyFill="1" applyBorder="1" applyAlignment="1">
      <alignment horizontal="center" vertical="center"/>
    </xf>
    <xf numFmtId="179" fontId="0" fillId="2" borderId="41" xfId="0" applyNumberFormat="1" applyFill="1" applyBorder="1" applyAlignment="1">
      <alignment horizontal="center" vertical="center"/>
    </xf>
    <xf numFmtId="176" fontId="6" fillId="2" borderId="18" xfId="0" applyNumberFormat="1" applyFont="1" applyFill="1" applyBorder="1" applyAlignment="1">
      <alignment horizontal="center" vertical="center"/>
    </xf>
    <xf numFmtId="176" fontId="6" fillId="2" borderId="19" xfId="0" applyNumberFormat="1" applyFont="1" applyFill="1" applyBorder="1" applyAlignment="1">
      <alignment horizontal="center" vertical="center"/>
    </xf>
    <xf numFmtId="176" fontId="6" fillId="2" borderId="20" xfId="0" applyNumberFormat="1" applyFont="1" applyFill="1" applyBorder="1" applyAlignment="1">
      <alignment horizontal="center" vertical="center"/>
    </xf>
    <xf numFmtId="176" fontId="6" fillId="2" borderId="40" xfId="0" applyNumberFormat="1" applyFont="1" applyFill="1" applyBorder="1" applyAlignment="1">
      <alignment horizontal="center" vertical="center"/>
    </xf>
    <xf numFmtId="176" fontId="6" fillId="2" borderId="39" xfId="0" applyNumberFormat="1" applyFont="1" applyFill="1" applyBorder="1" applyAlignment="1">
      <alignment horizontal="center" vertical="center"/>
    </xf>
    <xf numFmtId="176" fontId="6" fillId="2" borderId="41" xfId="0" applyNumberFormat="1" applyFont="1" applyFill="1" applyBorder="1" applyAlignment="1">
      <alignment horizontal="center" vertical="center"/>
    </xf>
    <xf numFmtId="0" fontId="77" fillId="2" borderId="0" xfId="4" applyFont="1" applyFill="1" applyAlignment="1">
      <alignment horizontal="center" vertical="center" wrapText="1"/>
    </xf>
    <xf numFmtId="0" fontId="76" fillId="2" borderId="0" xfId="4" applyFont="1" applyFill="1" applyAlignment="1">
      <alignment horizontal="center" vertical="center" wrapText="1"/>
    </xf>
    <xf numFmtId="0" fontId="71" fillId="18" borderId="9" xfId="4" applyFont="1" applyFill="1" applyBorder="1" applyAlignment="1">
      <alignment horizontal="center"/>
    </xf>
    <xf numFmtId="0" fontId="71" fillId="18" borderId="51" xfId="4" applyFont="1" applyFill="1" applyBorder="1" applyAlignment="1">
      <alignment horizontal="center"/>
    </xf>
    <xf numFmtId="0" fontId="71" fillId="18" borderId="26" xfId="4" applyFont="1" applyFill="1" applyBorder="1" applyAlignment="1">
      <alignment horizontal="center"/>
    </xf>
    <xf numFmtId="0" fontId="71" fillId="18" borderId="76" xfId="4" applyFont="1" applyFill="1" applyBorder="1" applyAlignment="1">
      <alignment horizontal="center"/>
    </xf>
    <xf numFmtId="0" fontId="71" fillId="18" borderId="64" xfId="4" applyFont="1" applyFill="1" applyBorder="1" applyAlignment="1">
      <alignment horizontal="center"/>
    </xf>
    <xf numFmtId="0" fontId="71" fillId="18" borderId="63" xfId="4" applyFont="1" applyFill="1" applyBorder="1" applyAlignment="1">
      <alignment horizontal="center"/>
    </xf>
    <xf numFmtId="0" fontId="71" fillId="18" borderId="68" xfId="4" applyFont="1" applyFill="1" applyBorder="1" applyAlignment="1">
      <alignment horizontal="center"/>
    </xf>
    <xf numFmtId="0" fontId="71" fillId="18" borderId="69" xfId="4" applyFont="1" applyFill="1" applyBorder="1" applyAlignment="1">
      <alignment horizontal="center"/>
    </xf>
    <xf numFmtId="0" fontId="74" fillId="2" borderId="75" xfId="4" applyFont="1" applyFill="1" applyBorder="1" applyAlignment="1">
      <alignment horizontal="left" vertical="center"/>
    </xf>
    <xf numFmtId="0" fontId="74" fillId="2" borderId="74" xfId="4" applyFont="1" applyFill="1" applyBorder="1" applyAlignment="1">
      <alignment horizontal="left" vertical="center"/>
    </xf>
    <xf numFmtId="0" fontId="74" fillId="2" borderId="7" xfId="4" applyFont="1" applyFill="1" applyBorder="1" applyAlignment="1">
      <alignment horizontal="left" vertical="center"/>
    </xf>
    <xf numFmtId="0" fontId="74" fillId="2" borderId="8" xfId="4" applyFont="1" applyFill="1" applyBorder="1" applyAlignment="1">
      <alignment horizontal="left" vertical="center"/>
    </xf>
    <xf numFmtId="0" fontId="71" fillId="18" borderId="53" xfId="4" applyFont="1" applyFill="1" applyBorder="1" applyAlignment="1">
      <alignment horizontal="center"/>
    </xf>
    <xf numFmtId="0" fontId="71" fillId="18" borderId="11" xfId="4" applyFont="1" applyFill="1" applyBorder="1" applyAlignment="1">
      <alignment horizontal="center"/>
    </xf>
    <xf numFmtId="0" fontId="71" fillId="18" borderId="54" xfId="4" applyFont="1" applyFill="1" applyBorder="1" applyAlignment="1">
      <alignment horizontal="center"/>
    </xf>
    <xf numFmtId="0" fontId="71" fillId="18" borderId="15" xfId="4" applyFont="1" applyFill="1" applyBorder="1" applyAlignment="1">
      <alignment horizontal="center"/>
    </xf>
    <xf numFmtId="177" fontId="74" fillId="2" borderId="7" xfId="4" applyNumberFormat="1" applyFont="1" applyFill="1" applyBorder="1" applyAlignment="1">
      <alignment horizontal="right" vertical="center"/>
    </xf>
    <xf numFmtId="177" fontId="74" fillId="2" borderId="8" xfId="4" applyNumberFormat="1" applyFont="1" applyFill="1" applyBorder="1" applyAlignment="1">
      <alignment horizontal="right" vertical="center"/>
    </xf>
    <xf numFmtId="178" fontId="74" fillId="2" borderId="7" xfId="7" applyNumberFormat="1" applyFont="1" applyFill="1" applyBorder="1" applyAlignment="1">
      <alignment horizontal="center" vertical="center"/>
    </xf>
    <xf numFmtId="178" fontId="74" fillId="2" borderId="8" xfId="7" applyNumberFormat="1" applyFont="1" applyFill="1" applyBorder="1" applyAlignment="1">
      <alignment horizontal="center" vertical="center"/>
    </xf>
    <xf numFmtId="177" fontId="69" fillId="2" borderId="38" xfId="4" applyNumberFormat="1" applyFont="1" applyFill="1" applyBorder="1" applyAlignment="1">
      <alignment horizontal="right" vertical="center"/>
    </xf>
    <xf numFmtId="177" fontId="69" fillId="2" borderId="72" xfId="4" applyNumberFormat="1" applyFont="1" applyFill="1" applyBorder="1" applyAlignment="1">
      <alignment horizontal="right" vertical="center"/>
    </xf>
    <xf numFmtId="177" fontId="69" fillId="2" borderId="71" xfId="4" applyNumberFormat="1" applyFont="1" applyFill="1" applyBorder="1" applyAlignment="1">
      <alignment horizontal="right" vertical="center"/>
    </xf>
    <xf numFmtId="0" fontId="71" fillId="18" borderId="65" xfId="4" applyFont="1" applyFill="1" applyBorder="1" applyAlignment="1">
      <alignment horizontal="center"/>
    </xf>
    <xf numFmtId="0" fontId="71" fillId="18" borderId="73" xfId="4" applyFont="1" applyFill="1" applyBorder="1" applyAlignment="1">
      <alignment horizontal="center"/>
    </xf>
    <xf numFmtId="0" fontId="71" fillId="18" borderId="52" xfId="4" applyFont="1" applyFill="1" applyBorder="1" applyAlignment="1">
      <alignment horizontal="center"/>
    </xf>
    <xf numFmtId="0" fontId="42" fillId="18" borderId="9" xfId="0" applyFont="1" applyFill="1" applyBorder="1" applyAlignment="1">
      <alignment horizontal="center"/>
    </xf>
    <xf numFmtId="0" fontId="42" fillId="18" borderId="10" xfId="0" applyFont="1" applyFill="1" applyBorder="1" applyAlignment="1">
      <alignment horizontal="center"/>
    </xf>
    <xf numFmtId="0" fontId="42" fillId="18" borderId="51" xfId="0" applyFont="1" applyFill="1" applyBorder="1" applyAlignment="1">
      <alignment horizontal="center"/>
    </xf>
    <xf numFmtId="0" fontId="42" fillId="18" borderId="14" xfId="0" applyFont="1" applyFill="1" applyBorder="1" applyAlignment="1">
      <alignment horizontal="center"/>
    </xf>
    <xf numFmtId="0" fontId="42" fillId="18" borderId="5" xfId="0" applyFont="1" applyFill="1" applyBorder="1" applyAlignment="1">
      <alignment horizontal="center"/>
    </xf>
    <xf numFmtId="0" fontId="42" fillId="18" borderId="52" xfId="0" applyFont="1" applyFill="1" applyBorder="1" applyAlignment="1">
      <alignment horizont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wrapText="1"/>
    </xf>
    <xf numFmtId="0" fontId="71" fillId="18" borderId="53" xfId="0" applyFont="1" applyFill="1" applyBorder="1" applyAlignment="1">
      <alignment horizontal="center"/>
    </xf>
    <xf numFmtId="0" fontId="71" fillId="18" borderId="10" xfId="0" applyFont="1" applyFill="1" applyBorder="1" applyAlignment="1">
      <alignment horizontal="center"/>
    </xf>
    <xf numFmtId="0" fontId="71" fillId="18" borderId="51" xfId="0" applyFont="1" applyFill="1" applyBorder="1" applyAlignment="1">
      <alignment horizontal="center"/>
    </xf>
    <xf numFmtId="0" fontId="71" fillId="18" borderId="54" xfId="0" applyFont="1" applyFill="1" applyBorder="1" applyAlignment="1">
      <alignment horizontal="center"/>
    </xf>
    <xf numFmtId="0" fontId="71" fillId="18" borderId="5" xfId="0" applyFont="1" applyFill="1" applyBorder="1" applyAlignment="1">
      <alignment horizontal="center"/>
    </xf>
    <xf numFmtId="0" fontId="71" fillId="18" borderId="52" xfId="0" applyFont="1" applyFill="1" applyBorder="1" applyAlignment="1">
      <alignment horizontal="center"/>
    </xf>
    <xf numFmtId="0" fontId="0" fillId="2" borderId="1" xfId="0" applyFill="1" applyBorder="1" applyAlignment="1">
      <alignment horizontal="center" vertical="center"/>
    </xf>
    <xf numFmtId="0" fontId="71" fillId="18" borderId="55" xfId="0" applyFont="1" applyFill="1" applyBorder="1" applyAlignment="1">
      <alignment horizontal="center"/>
    </xf>
    <xf numFmtId="0" fontId="71" fillId="18" borderId="0" xfId="0" applyFont="1" applyFill="1" applyAlignment="1">
      <alignment horizontal="center"/>
    </xf>
    <xf numFmtId="0" fontId="71" fillId="18" borderId="62" xfId="0" applyFont="1" applyFill="1" applyBorder="1" applyAlignment="1">
      <alignment horizontal="center"/>
    </xf>
    <xf numFmtId="176" fontId="0" fillId="0" borderId="1" xfId="0" applyNumberFormat="1" applyBorder="1" applyAlignment="1">
      <alignment horizontal="center" vertical="center"/>
    </xf>
    <xf numFmtId="176" fontId="0" fillId="0" borderId="7" xfId="0" applyNumberFormat="1" applyBorder="1" applyAlignment="1">
      <alignment horizontal="center" vertical="center"/>
    </xf>
    <xf numFmtId="176" fontId="0" fillId="0" borderId="6" xfId="0" applyNumberFormat="1" applyBorder="1" applyAlignment="1">
      <alignment horizontal="center" vertical="center"/>
    </xf>
    <xf numFmtId="176" fontId="0" fillId="0" borderId="8" xfId="0" applyNumberFormat="1" applyBorder="1" applyAlignment="1">
      <alignment horizontal="center" vertical="center"/>
    </xf>
    <xf numFmtId="179" fontId="0" fillId="2" borderId="1" xfId="0" applyNumberFormat="1" applyFill="1" applyBorder="1" applyAlignment="1">
      <alignment horizontal="center" vertical="center"/>
    </xf>
    <xf numFmtId="0" fontId="74" fillId="2" borderId="6" xfId="4" applyFont="1" applyFill="1"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71" fillId="18" borderId="56" xfId="0" applyFont="1" applyFill="1" applyBorder="1" applyAlignment="1">
      <alignment horizontal="center" vertical="center"/>
    </xf>
    <xf numFmtId="0" fontId="71" fillId="18" borderId="57" xfId="0" applyFont="1" applyFill="1" applyBorder="1" applyAlignment="1">
      <alignment horizontal="center" vertical="center"/>
    </xf>
    <xf numFmtId="0" fontId="71" fillId="18" borderId="58" xfId="0" applyFont="1" applyFill="1" applyBorder="1" applyAlignment="1">
      <alignment horizontal="center" vertical="center"/>
    </xf>
    <xf numFmtId="0" fontId="71" fillId="18" borderId="54" xfId="0" applyFont="1" applyFill="1" applyBorder="1" applyAlignment="1">
      <alignment horizontal="center" vertical="center"/>
    </xf>
    <xf numFmtId="0" fontId="71" fillId="18" borderId="5" xfId="0" applyFont="1" applyFill="1" applyBorder="1" applyAlignment="1">
      <alignment horizontal="center" vertical="center"/>
    </xf>
    <xf numFmtId="0" fontId="71" fillId="18" borderId="15" xfId="0" applyFont="1"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177" fontId="0" fillId="2" borderId="7" xfId="0" applyNumberFormat="1" applyFill="1" applyBorder="1" applyAlignment="1">
      <alignment horizontal="right" vertical="center"/>
    </xf>
    <xf numFmtId="177" fontId="0" fillId="2" borderId="6" xfId="0" applyNumberFormat="1" applyFill="1" applyBorder="1" applyAlignment="1">
      <alignment horizontal="right" vertical="center"/>
    </xf>
    <xf numFmtId="177" fontId="0" fillId="2" borderId="8" xfId="0" applyNumberFormat="1" applyFill="1" applyBorder="1" applyAlignment="1">
      <alignment horizontal="right" vertical="center"/>
    </xf>
    <xf numFmtId="177" fontId="8" fillId="2" borderId="7" xfId="0" applyNumberFormat="1" applyFont="1" applyFill="1" applyBorder="1" applyAlignment="1">
      <alignment horizontal="right" vertical="center"/>
    </xf>
    <xf numFmtId="0" fontId="8" fillId="2" borderId="6" xfId="0" applyFont="1" applyFill="1" applyBorder="1" applyAlignment="1">
      <alignment horizontal="right" vertical="center"/>
    </xf>
    <xf numFmtId="0" fontId="8" fillId="2" borderId="8" xfId="0" applyFont="1" applyFill="1" applyBorder="1" applyAlignment="1">
      <alignment horizontal="right" vertical="center"/>
    </xf>
    <xf numFmtId="0" fontId="71" fillId="18" borderId="59" xfId="0" applyFont="1" applyFill="1" applyBorder="1" applyAlignment="1">
      <alignment horizontal="center" vertical="center"/>
    </xf>
    <xf numFmtId="0" fontId="71" fillId="18" borderId="60" xfId="0" applyFont="1" applyFill="1" applyBorder="1" applyAlignment="1">
      <alignment horizontal="center" vertical="center"/>
    </xf>
    <xf numFmtId="0" fontId="71" fillId="18" borderId="61" xfId="0" applyFont="1" applyFill="1" applyBorder="1" applyAlignment="1">
      <alignment horizontal="center" vertical="center"/>
    </xf>
    <xf numFmtId="176" fontId="0" fillId="2" borderId="7" xfId="0" applyNumberFormat="1" applyFill="1" applyBorder="1" applyAlignment="1">
      <alignment horizontal="right" vertical="center"/>
    </xf>
    <xf numFmtId="176" fontId="0" fillId="2" borderId="6" xfId="0" applyNumberFormat="1" applyFill="1" applyBorder="1" applyAlignment="1">
      <alignment horizontal="right" vertical="center"/>
    </xf>
    <xf numFmtId="176" fontId="0" fillId="2" borderId="8" xfId="0" applyNumberFormat="1" applyFill="1" applyBorder="1" applyAlignment="1">
      <alignment horizontal="right" vertical="center"/>
    </xf>
    <xf numFmtId="177" fontId="8" fillId="2" borderId="1" xfId="0" applyNumberFormat="1" applyFont="1" applyFill="1" applyBorder="1" applyAlignment="1">
      <alignment horizontal="right" vertical="center"/>
    </xf>
    <xf numFmtId="177" fontId="0" fillId="2" borderId="7" xfId="6" applyNumberFormat="1" applyFont="1" applyFill="1" applyBorder="1" applyAlignment="1">
      <alignment horizontal="right" vertical="center"/>
    </xf>
    <xf numFmtId="177" fontId="0" fillId="2" borderId="6" xfId="6" applyNumberFormat="1" applyFont="1" applyFill="1" applyBorder="1" applyAlignment="1">
      <alignment horizontal="right" vertical="center"/>
    </xf>
    <xf numFmtId="177" fontId="0" fillId="2" borderId="8" xfId="6" applyNumberFormat="1" applyFont="1" applyFill="1" applyBorder="1" applyAlignment="1">
      <alignment horizontal="right" vertical="center"/>
    </xf>
    <xf numFmtId="0" fontId="42" fillId="18" borderId="1" xfId="0" applyFont="1" applyFill="1" applyBorder="1" applyAlignment="1">
      <alignment horizontal="center"/>
    </xf>
    <xf numFmtId="0" fontId="6" fillId="2" borderId="7" xfId="0" applyFont="1" applyFill="1" applyBorder="1" applyAlignment="1">
      <alignment horizontal="left" vertical="center"/>
    </xf>
    <xf numFmtId="0" fontId="6" fillId="2" borderId="1" xfId="0" applyFont="1" applyFill="1" applyBorder="1" applyAlignment="1">
      <alignment horizontal="left" vertical="center"/>
    </xf>
  </cellXfs>
  <cellStyles count="10">
    <cellStyle name="パーセント 2" xfId="7" xr:uid="{15BAD482-5274-524C-AD9A-514D0B3AFE2C}"/>
    <cellStyle name="ハイパーリンク" xfId="9" builtinId="8"/>
    <cellStyle name="桁区切り 2" xfId="2" xr:uid="{6BD5A3D5-3624-43A6-8836-2C398F0AFA47}"/>
    <cellStyle name="桁区切り 2 2 2" xfId="5" xr:uid="{7F06631F-CC6E-8545-A780-4BD54DCF50C2}"/>
    <cellStyle name="通貨" xfId="6" builtinId="7"/>
    <cellStyle name="標準" xfId="0" builtinId="0"/>
    <cellStyle name="標準 2" xfId="1" xr:uid="{8F51C30E-F4C1-469A-9E7D-47EAD52FD7AC}"/>
    <cellStyle name="標準 2 2" xfId="3" xr:uid="{1A260D42-E7EE-4948-ACDC-68058AC3A1AE}"/>
    <cellStyle name="標準 2 2 2" xfId="4" xr:uid="{A571914D-D5F7-1F44-8F47-E6989FEA7C02}"/>
    <cellStyle name="標準 3" xfId="8" xr:uid="{73B5C1AC-C779-3947-9119-07150A02B339}"/>
  </cellStyles>
  <dxfs count="20">
    <dxf>
      <fill>
        <patternFill>
          <bgColor theme="7" tint="0.39994506668294322"/>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theme="7" tint="0.39994506668294322"/>
        </patternFill>
      </fill>
    </dxf>
    <dxf>
      <fill>
        <patternFill>
          <bgColor theme="7" tint="0.39994506668294322"/>
        </patternFill>
      </fill>
    </dxf>
    <dxf>
      <font>
        <color rgb="FF9C0006"/>
      </font>
      <fill>
        <patternFill>
          <bgColor rgb="FFFFC7CE"/>
        </patternFill>
      </fill>
    </dxf>
    <dxf>
      <fill>
        <patternFill>
          <bgColor theme="7" tint="0.39994506668294322"/>
        </patternFill>
      </fill>
    </dxf>
    <dxf>
      <font>
        <color rgb="FF9C0006"/>
      </font>
      <fill>
        <patternFill>
          <bgColor rgb="FFFFC7CE"/>
        </patternFill>
      </fill>
    </dxf>
    <dxf>
      <fill>
        <patternFill>
          <bgColor theme="7" tint="0.39994506668294322"/>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32</xdr:col>
      <xdr:colOff>43296</xdr:colOff>
      <xdr:row>0</xdr:row>
      <xdr:rowOff>28865</xdr:rowOff>
    </xdr:from>
    <xdr:to>
      <xdr:col>40</xdr:col>
      <xdr:colOff>152825</xdr:colOff>
      <xdr:row>1</xdr:row>
      <xdr:rowOff>165585</xdr:rowOff>
    </xdr:to>
    <xdr:grpSp>
      <xdr:nvGrpSpPr>
        <xdr:cNvPr id="8" name="グループ化 7">
          <a:extLst>
            <a:ext uri="{FF2B5EF4-FFF2-40B4-BE49-F238E27FC236}">
              <a16:creationId xmlns:a16="http://schemas.microsoft.com/office/drawing/2014/main" id="{546E1D4B-95F2-0A45-A3F7-C42BD63595F0}"/>
            </a:ext>
          </a:extLst>
        </xdr:cNvPr>
        <xdr:cNvGrpSpPr/>
      </xdr:nvGrpSpPr>
      <xdr:grpSpPr>
        <a:xfrm>
          <a:off x="7561696" y="28865"/>
          <a:ext cx="1989129" cy="365320"/>
          <a:chOff x="10621470" y="48598"/>
          <a:chExt cx="2455033" cy="364841"/>
        </a:xfrm>
      </xdr:grpSpPr>
      <xdr:grpSp>
        <xdr:nvGrpSpPr>
          <xdr:cNvPr id="9" name="グループ化 8">
            <a:extLst>
              <a:ext uri="{FF2B5EF4-FFF2-40B4-BE49-F238E27FC236}">
                <a16:creationId xmlns:a16="http://schemas.microsoft.com/office/drawing/2014/main" id="{D0FD6B97-1F9B-BB3A-61C3-74F68CADD5F4}"/>
              </a:ext>
            </a:extLst>
          </xdr:cNvPr>
          <xdr:cNvGrpSpPr/>
        </xdr:nvGrpSpPr>
        <xdr:grpSpPr>
          <a:xfrm>
            <a:off x="10621470" y="48598"/>
            <a:ext cx="1100742" cy="364841"/>
            <a:chOff x="10126957" y="790367"/>
            <a:chExt cx="1100742" cy="364841"/>
          </a:xfrm>
        </xdr:grpSpPr>
        <xdr:sp macro="" textlink="">
          <xdr:nvSpPr>
            <xdr:cNvPr id="12" name="正方形/長方形 11">
              <a:extLst>
                <a:ext uri="{FF2B5EF4-FFF2-40B4-BE49-F238E27FC236}">
                  <a16:creationId xmlns:a16="http://schemas.microsoft.com/office/drawing/2014/main" id="{3C2DC7BF-3740-1D8D-C227-AE07BBC0F15F}"/>
                </a:ext>
              </a:extLst>
            </xdr:cNvPr>
            <xdr:cNvSpPr/>
          </xdr:nvSpPr>
          <xdr:spPr>
            <a:xfrm>
              <a:off x="10126957" y="790367"/>
              <a:ext cx="1100742" cy="36484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Meiryo UI" panose="020B0604030504040204" pitchFamily="34" charset="-128"/>
                  <a:ea typeface="Meiryo UI" panose="020B0604030504040204" pitchFamily="34" charset="-128"/>
                </a:rPr>
                <a:t>手入力セル</a:t>
              </a:r>
              <a:r>
                <a:rPr kumimoji="1" lang="en-US" altLang="ja-JP" sz="800" b="1">
                  <a:solidFill>
                    <a:schemeClr val="tx1"/>
                  </a:solidFill>
                  <a:latin typeface="Meiryo UI" panose="020B0604030504040204" pitchFamily="34" charset="-128"/>
                  <a:ea typeface="Meiryo UI" panose="020B0604030504040204" pitchFamily="34" charset="-128"/>
                </a:rPr>
                <a:t> --</a:t>
              </a:r>
              <a:endParaRPr kumimoji="1" lang="ja-JP" altLang="en-US" sz="800" b="1">
                <a:latin typeface="Meiryo UI" panose="020B0604030504040204" pitchFamily="34" charset="-128"/>
                <a:ea typeface="Meiryo UI" panose="020B0604030504040204" pitchFamily="34" charset="-128"/>
              </a:endParaRPr>
            </a:p>
          </xdr:txBody>
        </xdr:sp>
        <xdr:sp macro="" textlink="">
          <xdr:nvSpPr>
            <xdr:cNvPr id="13" name="正方形/長方形 12">
              <a:extLst>
                <a:ext uri="{FF2B5EF4-FFF2-40B4-BE49-F238E27FC236}">
                  <a16:creationId xmlns:a16="http://schemas.microsoft.com/office/drawing/2014/main" id="{EE121DED-52F8-F4AE-BD54-69FC2096D4C3}"/>
                </a:ext>
              </a:extLst>
            </xdr:cNvPr>
            <xdr:cNvSpPr/>
          </xdr:nvSpPr>
          <xdr:spPr>
            <a:xfrm>
              <a:off x="10924247" y="890844"/>
              <a:ext cx="179601" cy="180230"/>
            </a:xfrm>
            <a:prstGeom prst="rect">
              <a:avLst/>
            </a:prstGeom>
            <a:solidFill>
              <a:srgbClr val="FFC7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10" name="正方形/長方形 9">
            <a:extLst>
              <a:ext uri="{FF2B5EF4-FFF2-40B4-BE49-F238E27FC236}">
                <a16:creationId xmlns:a16="http://schemas.microsoft.com/office/drawing/2014/main" id="{8B978C6A-3C86-41E9-7141-944250858A45}"/>
              </a:ext>
            </a:extLst>
          </xdr:cNvPr>
          <xdr:cNvSpPr/>
        </xdr:nvSpPr>
        <xdr:spPr>
          <a:xfrm>
            <a:off x="11722884" y="48598"/>
            <a:ext cx="1353619" cy="36484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Meiryo UI" panose="020B0604030504040204" pitchFamily="34" charset="-128"/>
                <a:ea typeface="Meiryo UI" panose="020B0604030504040204" pitchFamily="34" charset="-128"/>
              </a:rPr>
              <a:t>自動入力セル</a:t>
            </a:r>
            <a:r>
              <a:rPr kumimoji="1" lang="en-US" altLang="ja-JP" sz="800" b="1">
                <a:solidFill>
                  <a:schemeClr val="tx1"/>
                </a:solidFill>
                <a:latin typeface="Meiryo UI" panose="020B0604030504040204" pitchFamily="34" charset="-128"/>
                <a:ea typeface="Meiryo UI" panose="020B0604030504040204" pitchFamily="34" charset="-128"/>
              </a:rPr>
              <a:t> --</a:t>
            </a:r>
            <a:endParaRPr kumimoji="1" lang="ja-JP" altLang="en-US" sz="800" b="1">
              <a:latin typeface="Meiryo UI" panose="020B0604030504040204" pitchFamily="34" charset="-128"/>
              <a:ea typeface="Meiryo UI" panose="020B0604030504040204" pitchFamily="34" charset="-128"/>
            </a:endParaRPr>
          </a:p>
        </xdr:txBody>
      </xdr:sp>
      <xdr:sp macro="" textlink="">
        <xdr:nvSpPr>
          <xdr:cNvPr id="11" name="正方形/長方形 10">
            <a:extLst>
              <a:ext uri="{FF2B5EF4-FFF2-40B4-BE49-F238E27FC236}">
                <a16:creationId xmlns:a16="http://schemas.microsoft.com/office/drawing/2014/main" id="{865F5AFD-8940-5159-979F-ED10E4849E18}"/>
              </a:ext>
            </a:extLst>
          </xdr:cNvPr>
          <xdr:cNvSpPr/>
        </xdr:nvSpPr>
        <xdr:spPr>
          <a:xfrm>
            <a:off x="12705619" y="160312"/>
            <a:ext cx="179602" cy="180230"/>
          </a:xfrm>
          <a:prstGeom prst="rect">
            <a:avLst/>
          </a:prstGeom>
          <a:solidFill>
            <a:schemeClr val="accent4">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61452</xdr:colOff>
      <xdr:row>0</xdr:row>
      <xdr:rowOff>153630</xdr:rowOff>
    </xdr:from>
    <xdr:to>
      <xdr:col>39</xdr:col>
      <xdr:colOff>215673</xdr:colOff>
      <xdr:row>2</xdr:row>
      <xdr:rowOff>70614</xdr:rowOff>
    </xdr:to>
    <xdr:grpSp>
      <xdr:nvGrpSpPr>
        <xdr:cNvPr id="2" name="グループ化 1">
          <a:extLst>
            <a:ext uri="{FF2B5EF4-FFF2-40B4-BE49-F238E27FC236}">
              <a16:creationId xmlns:a16="http://schemas.microsoft.com/office/drawing/2014/main" id="{11713566-DC04-2E41-B65B-1CA56EC375DC}"/>
            </a:ext>
          </a:extLst>
        </xdr:cNvPr>
        <xdr:cNvGrpSpPr/>
      </xdr:nvGrpSpPr>
      <xdr:grpSpPr>
        <a:xfrm>
          <a:off x="7240687" y="153630"/>
          <a:ext cx="2006927" cy="380160"/>
          <a:chOff x="10621470" y="48598"/>
          <a:chExt cx="2455033" cy="364841"/>
        </a:xfrm>
      </xdr:grpSpPr>
      <xdr:grpSp>
        <xdr:nvGrpSpPr>
          <xdr:cNvPr id="3" name="グループ化 2">
            <a:extLst>
              <a:ext uri="{FF2B5EF4-FFF2-40B4-BE49-F238E27FC236}">
                <a16:creationId xmlns:a16="http://schemas.microsoft.com/office/drawing/2014/main" id="{8C6D5055-C59A-5AEE-359A-C9D5156BC56B}"/>
              </a:ext>
            </a:extLst>
          </xdr:cNvPr>
          <xdr:cNvGrpSpPr/>
        </xdr:nvGrpSpPr>
        <xdr:grpSpPr>
          <a:xfrm>
            <a:off x="10621470" y="48598"/>
            <a:ext cx="1100742" cy="364841"/>
            <a:chOff x="10126957" y="790367"/>
            <a:chExt cx="1100742" cy="364841"/>
          </a:xfrm>
        </xdr:grpSpPr>
        <xdr:sp macro="" textlink="">
          <xdr:nvSpPr>
            <xdr:cNvPr id="6" name="正方形/長方形 5">
              <a:extLst>
                <a:ext uri="{FF2B5EF4-FFF2-40B4-BE49-F238E27FC236}">
                  <a16:creationId xmlns:a16="http://schemas.microsoft.com/office/drawing/2014/main" id="{4560D574-D601-B645-2C05-8DD4509A95BB}"/>
                </a:ext>
              </a:extLst>
            </xdr:cNvPr>
            <xdr:cNvSpPr/>
          </xdr:nvSpPr>
          <xdr:spPr>
            <a:xfrm>
              <a:off x="10126957" y="790367"/>
              <a:ext cx="1100742" cy="36484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Meiryo UI" panose="020B0604030504040204" pitchFamily="34" charset="-128"/>
                  <a:ea typeface="Meiryo UI" panose="020B0604030504040204" pitchFamily="34" charset="-128"/>
                </a:rPr>
                <a:t>手入力セル</a:t>
              </a:r>
              <a:r>
                <a:rPr kumimoji="1" lang="en-US" altLang="ja-JP" sz="800" b="1">
                  <a:solidFill>
                    <a:schemeClr val="tx1"/>
                  </a:solidFill>
                  <a:latin typeface="Meiryo UI" panose="020B0604030504040204" pitchFamily="34" charset="-128"/>
                  <a:ea typeface="Meiryo UI" panose="020B0604030504040204" pitchFamily="34" charset="-128"/>
                </a:rPr>
                <a:t> --</a:t>
              </a:r>
              <a:endParaRPr kumimoji="1" lang="ja-JP" altLang="en-US" sz="800" b="1">
                <a:latin typeface="Meiryo UI" panose="020B0604030504040204" pitchFamily="34" charset="-128"/>
                <a:ea typeface="Meiryo UI" panose="020B0604030504040204" pitchFamily="34" charset="-128"/>
              </a:endParaRPr>
            </a:p>
          </xdr:txBody>
        </xdr:sp>
        <xdr:sp macro="" textlink="">
          <xdr:nvSpPr>
            <xdr:cNvPr id="7" name="正方形/長方形 6">
              <a:extLst>
                <a:ext uri="{FF2B5EF4-FFF2-40B4-BE49-F238E27FC236}">
                  <a16:creationId xmlns:a16="http://schemas.microsoft.com/office/drawing/2014/main" id="{5D9DCB8E-11D2-466D-D6B8-6978DC54C729}"/>
                </a:ext>
              </a:extLst>
            </xdr:cNvPr>
            <xdr:cNvSpPr/>
          </xdr:nvSpPr>
          <xdr:spPr>
            <a:xfrm>
              <a:off x="10924247" y="890844"/>
              <a:ext cx="179601" cy="180230"/>
            </a:xfrm>
            <a:prstGeom prst="rect">
              <a:avLst/>
            </a:prstGeom>
            <a:solidFill>
              <a:srgbClr val="FFC7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4" name="正方形/長方形 3">
            <a:extLst>
              <a:ext uri="{FF2B5EF4-FFF2-40B4-BE49-F238E27FC236}">
                <a16:creationId xmlns:a16="http://schemas.microsoft.com/office/drawing/2014/main" id="{2B1DB042-02A9-F90C-36DC-14AC60C7E02B}"/>
              </a:ext>
            </a:extLst>
          </xdr:cNvPr>
          <xdr:cNvSpPr/>
        </xdr:nvSpPr>
        <xdr:spPr>
          <a:xfrm>
            <a:off x="11722884" y="48598"/>
            <a:ext cx="1353619" cy="36484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Meiryo UI" panose="020B0604030504040204" pitchFamily="34" charset="-128"/>
                <a:ea typeface="Meiryo UI" panose="020B0604030504040204" pitchFamily="34" charset="-128"/>
              </a:rPr>
              <a:t>自動入力セル</a:t>
            </a:r>
            <a:r>
              <a:rPr kumimoji="1" lang="en-US" altLang="ja-JP" sz="800" b="1">
                <a:solidFill>
                  <a:schemeClr val="tx1"/>
                </a:solidFill>
                <a:latin typeface="Meiryo UI" panose="020B0604030504040204" pitchFamily="34" charset="-128"/>
                <a:ea typeface="Meiryo UI" panose="020B0604030504040204" pitchFamily="34" charset="-128"/>
              </a:rPr>
              <a:t> --</a:t>
            </a:r>
            <a:endParaRPr kumimoji="1" lang="ja-JP" altLang="en-US" sz="800" b="1">
              <a:latin typeface="Meiryo UI" panose="020B0604030504040204" pitchFamily="34" charset="-128"/>
              <a:ea typeface="Meiryo UI" panose="020B0604030504040204" pitchFamily="34" charset="-128"/>
            </a:endParaRPr>
          </a:p>
        </xdr:txBody>
      </xdr:sp>
      <xdr:sp macro="" textlink="">
        <xdr:nvSpPr>
          <xdr:cNvPr id="5" name="正方形/長方形 4">
            <a:extLst>
              <a:ext uri="{FF2B5EF4-FFF2-40B4-BE49-F238E27FC236}">
                <a16:creationId xmlns:a16="http://schemas.microsoft.com/office/drawing/2014/main" id="{B000B5DD-E910-A5D6-4AB2-E64BBFBB5C5F}"/>
              </a:ext>
            </a:extLst>
          </xdr:cNvPr>
          <xdr:cNvSpPr/>
        </xdr:nvSpPr>
        <xdr:spPr>
          <a:xfrm>
            <a:off x="12705619" y="160312"/>
            <a:ext cx="179602" cy="180230"/>
          </a:xfrm>
          <a:prstGeom prst="rect">
            <a:avLst/>
          </a:prstGeom>
          <a:solidFill>
            <a:schemeClr val="accent4">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92177</xdr:colOff>
      <xdr:row>0</xdr:row>
      <xdr:rowOff>20484</xdr:rowOff>
    </xdr:from>
    <xdr:to>
      <xdr:col>10</xdr:col>
      <xdr:colOff>1823656</xdr:colOff>
      <xdr:row>1</xdr:row>
      <xdr:rowOff>162790</xdr:rowOff>
    </xdr:to>
    <xdr:grpSp>
      <xdr:nvGrpSpPr>
        <xdr:cNvPr id="2" name="グループ化 1">
          <a:extLst>
            <a:ext uri="{FF2B5EF4-FFF2-40B4-BE49-F238E27FC236}">
              <a16:creationId xmlns:a16="http://schemas.microsoft.com/office/drawing/2014/main" id="{FC11BF1A-4D9B-9640-B72C-E9E254D8FF0E}"/>
            </a:ext>
          </a:extLst>
        </xdr:cNvPr>
        <xdr:cNvGrpSpPr/>
      </xdr:nvGrpSpPr>
      <xdr:grpSpPr>
        <a:xfrm>
          <a:off x="7301295" y="20484"/>
          <a:ext cx="1963067" cy="373894"/>
          <a:chOff x="10621470" y="48598"/>
          <a:chExt cx="2455033" cy="364841"/>
        </a:xfrm>
      </xdr:grpSpPr>
      <xdr:grpSp>
        <xdr:nvGrpSpPr>
          <xdr:cNvPr id="3" name="グループ化 2">
            <a:extLst>
              <a:ext uri="{FF2B5EF4-FFF2-40B4-BE49-F238E27FC236}">
                <a16:creationId xmlns:a16="http://schemas.microsoft.com/office/drawing/2014/main" id="{8DCFAA9D-E25A-49E8-B62F-D436C89F3EA8}"/>
              </a:ext>
            </a:extLst>
          </xdr:cNvPr>
          <xdr:cNvGrpSpPr/>
        </xdr:nvGrpSpPr>
        <xdr:grpSpPr>
          <a:xfrm>
            <a:off x="10621470" y="48598"/>
            <a:ext cx="1100742" cy="364841"/>
            <a:chOff x="10126957" y="790367"/>
            <a:chExt cx="1100742" cy="364841"/>
          </a:xfrm>
        </xdr:grpSpPr>
        <xdr:sp macro="" textlink="">
          <xdr:nvSpPr>
            <xdr:cNvPr id="6" name="正方形/長方形 5">
              <a:extLst>
                <a:ext uri="{FF2B5EF4-FFF2-40B4-BE49-F238E27FC236}">
                  <a16:creationId xmlns:a16="http://schemas.microsoft.com/office/drawing/2014/main" id="{F975CAE7-EF07-9A54-48DB-8EE5617F2696}"/>
                </a:ext>
              </a:extLst>
            </xdr:cNvPr>
            <xdr:cNvSpPr/>
          </xdr:nvSpPr>
          <xdr:spPr>
            <a:xfrm>
              <a:off x="10126957" y="790367"/>
              <a:ext cx="1100742" cy="36484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Meiryo UI" panose="020B0604030504040204" pitchFamily="34" charset="-128"/>
                  <a:ea typeface="Meiryo UI" panose="020B0604030504040204" pitchFamily="34" charset="-128"/>
                </a:rPr>
                <a:t>手入力セル</a:t>
              </a:r>
              <a:r>
                <a:rPr kumimoji="1" lang="en-US" altLang="ja-JP" sz="800" b="1">
                  <a:solidFill>
                    <a:schemeClr val="tx1"/>
                  </a:solidFill>
                  <a:latin typeface="Meiryo UI" panose="020B0604030504040204" pitchFamily="34" charset="-128"/>
                  <a:ea typeface="Meiryo UI" panose="020B0604030504040204" pitchFamily="34" charset="-128"/>
                </a:rPr>
                <a:t> --</a:t>
              </a:r>
              <a:endParaRPr kumimoji="1" lang="ja-JP" altLang="en-US" sz="800" b="1">
                <a:latin typeface="Meiryo UI" panose="020B0604030504040204" pitchFamily="34" charset="-128"/>
                <a:ea typeface="Meiryo UI" panose="020B0604030504040204" pitchFamily="34" charset="-128"/>
              </a:endParaRPr>
            </a:p>
          </xdr:txBody>
        </xdr:sp>
        <xdr:sp macro="" textlink="">
          <xdr:nvSpPr>
            <xdr:cNvPr id="7" name="正方形/長方形 6">
              <a:extLst>
                <a:ext uri="{FF2B5EF4-FFF2-40B4-BE49-F238E27FC236}">
                  <a16:creationId xmlns:a16="http://schemas.microsoft.com/office/drawing/2014/main" id="{20E93421-F8CB-2955-5D40-DE1B27C7EADD}"/>
                </a:ext>
              </a:extLst>
            </xdr:cNvPr>
            <xdr:cNvSpPr/>
          </xdr:nvSpPr>
          <xdr:spPr>
            <a:xfrm>
              <a:off x="10924247" y="890844"/>
              <a:ext cx="179601" cy="180230"/>
            </a:xfrm>
            <a:prstGeom prst="rect">
              <a:avLst/>
            </a:prstGeom>
            <a:solidFill>
              <a:srgbClr val="FFC7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4" name="正方形/長方形 3">
            <a:extLst>
              <a:ext uri="{FF2B5EF4-FFF2-40B4-BE49-F238E27FC236}">
                <a16:creationId xmlns:a16="http://schemas.microsoft.com/office/drawing/2014/main" id="{99AA2CFA-09F7-96BC-A31B-BE25E8424627}"/>
              </a:ext>
            </a:extLst>
          </xdr:cNvPr>
          <xdr:cNvSpPr/>
        </xdr:nvSpPr>
        <xdr:spPr>
          <a:xfrm>
            <a:off x="11722884" y="48598"/>
            <a:ext cx="1353619" cy="36484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Meiryo UI" panose="020B0604030504040204" pitchFamily="34" charset="-128"/>
                <a:ea typeface="Meiryo UI" panose="020B0604030504040204" pitchFamily="34" charset="-128"/>
              </a:rPr>
              <a:t>自動入力セル</a:t>
            </a:r>
            <a:r>
              <a:rPr kumimoji="1" lang="en-US" altLang="ja-JP" sz="800" b="1">
                <a:solidFill>
                  <a:schemeClr val="tx1"/>
                </a:solidFill>
                <a:latin typeface="Meiryo UI" panose="020B0604030504040204" pitchFamily="34" charset="-128"/>
                <a:ea typeface="Meiryo UI" panose="020B0604030504040204" pitchFamily="34" charset="-128"/>
              </a:rPr>
              <a:t> --</a:t>
            </a:r>
            <a:endParaRPr kumimoji="1" lang="ja-JP" altLang="en-US" sz="800" b="1">
              <a:latin typeface="Meiryo UI" panose="020B0604030504040204" pitchFamily="34" charset="-128"/>
              <a:ea typeface="Meiryo UI" panose="020B0604030504040204" pitchFamily="34" charset="-128"/>
            </a:endParaRPr>
          </a:p>
        </xdr:txBody>
      </xdr:sp>
      <xdr:sp macro="" textlink="">
        <xdr:nvSpPr>
          <xdr:cNvPr id="5" name="正方形/長方形 4">
            <a:extLst>
              <a:ext uri="{FF2B5EF4-FFF2-40B4-BE49-F238E27FC236}">
                <a16:creationId xmlns:a16="http://schemas.microsoft.com/office/drawing/2014/main" id="{D7E4A148-A7D9-95DC-3633-9683E2655823}"/>
              </a:ext>
            </a:extLst>
          </xdr:cNvPr>
          <xdr:cNvSpPr/>
        </xdr:nvSpPr>
        <xdr:spPr>
          <a:xfrm>
            <a:off x="12705619" y="160312"/>
            <a:ext cx="179602" cy="180230"/>
          </a:xfrm>
          <a:prstGeom prst="rect">
            <a:avLst/>
          </a:prstGeom>
          <a:solidFill>
            <a:schemeClr val="accent4">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15875</xdr:rowOff>
    </xdr:from>
    <xdr:to>
      <xdr:col>11</xdr:col>
      <xdr:colOff>1956802</xdr:colOff>
      <xdr:row>1</xdr:row>
      <xdr:rowOff>161254</xdr:rowOff>
    </xdr:to>
    <xdr:grpSp>
      <xdr:nvGrpSpPr>
        <xdr:cNvPr id="2" name="グループ化 1">
          <a:extLst>
            <a:ext uri="{FF2B5EF4-FFF2-40B4-BE49-F238E27FC236}">
              <a16:creationId xmlns:a16="http://schemas.microsoft.com/office/drawing/2014/main" id="{FA804942-A219-E34C-AF72-F33BFA3B2A23}"/>
            </a:ext>
          </a:extLst>
        </xdr:cNvPr>
        <xdr:cNvGrpSpPr/>
      </xdr:nvGrpSpPr>
      <xdr:grpSpPr>
        <a:xfrm>
          <a:off x="7485063" y="15875"/>
          <a:ext cx="1956802" cy="375567"/>
          <a:chOff x="10621470" y="48598"/>
          <a:chExt cx="2455033" cy="364841"/>
        </a:xfrm>
      </xdr:grpSpPr>
      <xdr:grpSp>
        <xdr:nvGrpSpPr>
          <xdr:cNvPr id="3" name="グループ化 2">
            <a:extLst>
              <a:ext uri="{FF2B5EF4-FFF2-40B4-BE49-F238E27FC236}">
                <a16:creationId xmlns:a16="http://schemas.microsoft.com/office/drawing/2014/main" id="{2FEED725-4A9D-14E9-E8D4-CD50E392C89C}"/>
              </a:ext>
            </a:extLst>
          </xdr:cNvPr>
          <xdr:cNvGrpSpPr/>
        </xdr:nvGrpSpPr>
        <xdr:grpSpPr>
          <a:xfrm>
            <a:off x="10621470" y="48598"/>
            <a:ext cx="1100742" cy="364841"/>
            <a:chOff x="10126957" y="790367"/>
            <a:chExt cx="1100742" cy="364841"/>
          </a:xfrm>
        </xdr:grpSpPr>
        <xdr:sp macro="" textlink="">
          <xdr:nvSpPr>
            <xdr:cNvPr id="6" name="正方形/長方形 5">
              <a:extLst>
                <a:ext uri="{FF2B5EF4-FFF2-40B4-BE49-F238E27FC236}">
                  <a16:creationId xmlns:a16="http://schemas.microsoft.com/office/drawing/2014/main" id="{536945DA-DB19-4C2D-939C-D20EC357B154}"/>
                </a:ext>
              </a:extLst>
            </xdr:cNvPr>
            <xdr:cNvSpPr/>
          </xdr:nvSpPr>
          <xdr:spPr>
            <a:xfrm>
              <a:off x="10126957" y="790367"/>
              <a:ext cx="1100742" cy="36484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Meiryo UI" panose="020B0604030504040204" pitchFamily="34" charset="-128"/>
                  <a:ea typeface="Meiryo UI" panose="020B0604030504040204" pitchFamily="34" charset="-128"/>
                </a:rPr>
                <a:t>手入力セル</a:t>
              </a:r>
              <a:r>
                <a:rPr kumimoji="1" lang="en-US" altLang="ja-JP" sz="800" b="1">
                  <a:solidFill>
                    <a:schemeClr val="tx1"/>
                  </a:solidFill>
                  <a:latin typeface="Meiryo UI" panose="020B0604030504040204" pitchFamily="34" charset="-128"/>
                  <a:ea typeface="Meiryo UI" panose="020B0604030504040204" pitchFamily="34" charset="-128"/>
                </a:rPr>
                <a:t> --</a:t>
              </a:r>
              <a:endParaRPr kumimoji="1" lang="ja-JP" altLang="en-US" sz="800" b="1">
                <a:latin typeface="Meiryo UI" panose="020B0604030504040204" pitchFamily="34" charset="-128"/>
                <a:ea typeface="Meiryo UI" panose="020B0604030504040204" pitchFamily="34" charset="-128"/>
              </a:endParaRPr>
            </a:p>
          </xdr:txBody>
        </xdr:sp>
        <xdr:sp macro="" textlink="">
          <xdr:nvSpPr>
            <xdr:cNvPr id="7" name="正方形/長方形 6">
              <a:extLst>
                <a:ext uri="{FF2B5EF4-FFF2-40B4-BE49-F238E27FC236}">
                  <a16:creationId xmlns:a16="http://schemas.microsoft.com/office/drawing/2014/main" id="{4526A9C5-EF0E-FBF8-E020-5D0B05F06901}"/>
                </a:ext>
              </a:extLst>
            </xdr:cNvPr>
            <xdr:cNvSpPr/>
          </xdr:nvSpPr>
          <xdr:spPr>
            <a:xfrm>
              <a:off x="10924247" y="890844"/>
              <a:ext cx="179601" cy="180230"/>
            </a:xfrm>
            <a:prstGeom prst="rect">
              <a:avLst/>
            </a:prstGeom>
            <a:solidFill>
              <a:srgbClr val="FFC7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4" name="正方形/長方形 3">
            <a:extLst>
              <a:ext uri="{FF2B5EF4-FFF2-40B4-BE49-F238E27FC236}">
                <a16:creationId xmlns:a16="http://schemas.microsoft.com/office/drawing/2014/main" id="{16B4959B-2457-3FDE-7742-250A5AD1C3C2}"/>
              </a:ext>
            </a:extLst>
          </xdr:cNvPr>
          <xdr:cNvSpPr/>
        </xdr:nvSpPr>
        <xdr:spPr>
          <a:xfrm>
            <a:off x="11722884" y="48598"/>
            <a:ext cx="1353619" cy="36484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Meiryo UI" panose="020B0604030504040204" pitchFamily="34" charset="-128"/>
                <a:ea typeface="Meiryo UI" panose="020B0604030504040204" pitchFamily="34" charset="-128"/>
              </a:rPr>
              <a:t>自動入力セル</a:t>
            </a:r>
            <a:r>
              <a:rPr kumimoji="1" lang="en-US" altLang="ja-JP" sz="800" b="1">
                <a:solidFill>
                  <a:schemeClr val="tx1"/>
                </a:solidFill>
                <a:latin typeface="Meiryo UI" panose="020B0604030504040204" pitchFamily="34" charset="-128"/>
                <a:ea typeface="Meiryo UI" panose="020B0604030504040204" pitchFamily="34" charset="-128"/>
              </a:rPr>
              <a:t> --</a:t>
            </a:r>
            <a:endParaRPr kumimoji="1" lang="ja-JP" altLang="en-US" sz="800" b="1">
              <a:latin typeface="Meiryo UI" panose="020B0604030504040204" pitchFamily="34" charset="-128"/>
              <a:ea typeface="Meiryo UI" panose="020B0604030504040204" pitchFamily="34" charset="-128"/>
            </a:endParaRPr>
          </a:p>
        </xdr:txBody>
      </xdr:sp>
      <xdr:sp macro="" textlink="">
        <xdr:nvSpPr>
          <xdr:cNvPr id="5" name="正方形/長方形 4">
            <a:extLst>
              <a:ext uri="{FF2B5EF4-FFF2-40B4-BE49-F238E27FC236}">
                <a16:creationId xmlns:a16="http://schemas.microsoft.com/office/drawing/2014/main" id="{D933176E-8FF9-8B7F-7165-E03246709D92}"/>
              </a:ext>
            </a:extLst>
          </xdr:cNvPr>
          <xdr:cNvSpPr/>
        </xdr:nvSpPr>
        <xdr:spPr>
          <a:xfrm>
            <a:off x="12705619" y="160312"/>
            <a:ext cx="179602" cy="180230"/>
          </a:xfrm>
          <a:prstGeom prst="rect">
            <a:avLst/>
          </a:prstGeom>
          <a:solidFill>
            <a:schemeClr val="accent4">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16933</xdr:colOff>
      <xdr:row>0</xdr:row>
      <xdr:rowOff>33867</xdr:rowOff>
    </xdr:from>
    <xdr:to>
      <xdr:col>40</xdr:col>
      <xdr:colOff>77201</xdr:colOff>
      <xdr:row>1</xdr:row>
      <xdr:rowOff>164429</xdr:rowOff>
    </xdr:to>
    <xdr:grpSp>
      <xdr:nvGrpSpPr>
        <xdr:cNvPr id="2" name="グループ化 1">
          <a:extLst>
            <a:ext uri="{FF2B5EF4-FFF2-40B4-BE49-F238E27FC236}">
              <a16:creationId xmlns:a16="http://schemas.microsoft.com/office/drawing/2014/main" id="{9050157A-88A6-5B4C-A41C-8C7D942319C5}"/>
            </a:ext>
          </a:extLst>
        </xdr:cNvPr>
        <xdr:cNvGrpSpPr/>
      </xdr:nvGrpSpPr>
      <xdr:grpSpPr>
        <a:xfrm>
          <a:off x="7603066" y="33867"/>
          <a:ext cx="1956802" cy="359162"/>
          <a:chOff x="10621470" y="48598"/>
          <a:chExt cx="2455033" cy="364841"/>
        </a:xfrm>
      </xdr:grpSpPr>
      <xdr:grpSp>
        <xdr:nvGrpSpPr>
          <xdr:cNvPr id="3" name="グループ化 2">
            <a:extLst>
              <a:ext uri="{FF2B5EF4-FFF2-40B4-BE49-F238E27FC236}">
                <a16:creationId xmlns:a16="http://schemas.microsoft.com/office/drawing/2014/main" id="{C1925A7F-A9BC-E3F1-866A-502660A5296C}"/>
              </a:ext>
            </a:extLst>
          </xdr:cNvPr>
          <xdr:cNvGrpSpPr/>
        </xdr:nvGrpSpPr>
        <xdr:grpSpPr>
          <a:xfrm>
            <a:off x="10621470" y="48598"/>
            <a:ext cx="1100742" cy="364841"/>
            <a:chOff x="10126957" y="790367"/>
            <a:chExt cx="1100742" cy="364841"/>
          </a:xfrm>
        </xdr:grpSpPr>
        <xdr:sp macro="" textlink="">
          <xdr:nvSpPr>
            <xdr:cNvPr id="6" name="正方形/長方形 5">
              <a:extLst>
                <a:ext uri="{FF2B5EF4-FFF2-40B4-BE49-F238E27FC236}">
                  <a16:creationId xmlns:a16="http://schemas.microsoft.com/office/drawing/2014/main" id="{302E6732-57E4-56FB-4D8F-BF1112EA8287}"/>
                </a:ext>
              </a:extLst>
            </xdr:cNvPr>
            <xdr:cNvSpPr/>
          </xdr:nvSpPr>
          <xdr:spPr>
            <a:xfrm>
              <a:off x="10126957" y="790367"/>
              <a:ext cx="1100742" cy="36484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Meiryo UI" panose="020B0604030504040204" pitchFamily="34" charset="-128"/>
                  <a:ea typeface="Meiryo UI" panose="020B0604030504040204" pitchFamily="34" charset="-128"/>
                </a:rPr>
                <a:t>手入力セル</a:t>
              </a:r>
              <a:r>
                <a:rPr kumimoji="1" lang="en-US" altLang="ja-JP" sz="800" b="1">
                  <a:solidFill>
                    <a:schemeClr val="tx1"/>
                  </a:solidFill>
                  <a:latin typeface="Meiryo UI" panose="020B0604030504040204" pitchFamily="34" charset="-128"/>
                  <a:ea typeface="Meiryo UI" panose="020B0604030504040204" pitchFamily="34" charset="-128"/>
                </a:rPr>
                <a:t> --</a:t>
              </a:r>
              <a:endParaRPr kumimoji="1" lang="ja-JP" altLang="en-US" sz="800" b="1">
                <a:latin typeface="Meiryo UI" panose="020B0604030504040204" pitchFamily="34" charset="-128"/>
                <a:ea typeface="Meiryo UI" panose="020B0604030504040204" pitchFamily="34" charset="-128"/>
              </a:endParaRPr>
            </a:p>
          </xdr:txBody>
        </xdr:sp>
        <xdr:sp macro="" textlink="">
          <xdr:nvSpPr>
            <xdr:cNvPr id="7" name="正方形/長方形 6">
              <a:extLst>
                <a:ext uri="{FF2B5EF4-FFF2-40B4-BE49-F238E27FC236}">
                  <a16:creationId xmlns:a16="http://schemas.microsoft.com/office/drawing/2014/main" id="{B380B5AC-2D2A-2484-4057-5A317936BBAA}"/>
                </a:ext>
              </a:extLst>
            </xdr:cNvPr>
            <xdr:cNvSpPr/>
          </xdr:nvSpPr>
          <xdr:spPr>
            <a:xfrm>
              <a:off x="10924247" y="890844"/>
              <a:ext cx="179601" cy="180230"/>
            </a:xfrm>
            <a:prstGeom prst="rect">
              <a:avLst/>
            </a:prstGeom>
            <a:solidFill>
              <a:srgbClr val="FFC7C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4" name="正方形/長方形 3">
            <a:extLst>
              <a:ext uri="{FF2B5EF4-FFF2-40B4-BE49-F238E27FC236}">
                <a16:creationId xmlns:a16="http://schemas.microsoft.com/office/drawing/2014/main" id="{EBCBC7A9-E285-E685-7304-2B55DCB5D194}"/>
              </a:ext>
            </a:extLst>
          </xdr:cNvPr>
          <xdr:cNvSpPr/>
        </xdr:nvSpPr>
        <xdr:spPr>
          <a:xfrm>
            <a:off x="11722884" y="48598"/>
            <a:ext cx="1353619" cy="36484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chemeClr val="tx1"/>
                </a:solidFill>
                <a:latin typeface="Meiryo UI" panose="020B0604030504040204" pitchFamily="34" charset="-128"/>
                <a:ea typeface="Meiryo UI" panose="020B0604030504040204" pitchFamily="34" charset="-128"/>
              </a:rPr>
              <a:t>自動入力セル</a:t>
            </a:r>
            <a:r>
              <a:rPr kumimoji="1" lang="en-US" altLang="ja-JP" sz="800" b="1">
                <a:solidFill>
                  <a:schemeClr val="tx1"/>
                </a:solidFill>
                <a:latin typeface="Meiryo UI" panose="020B0604030504040204" pitchFamily="34" charset="-128"/>
                <a:ea typeface="Meiryo UI" panose="020B0604030504040204" pitchFamily="34" charset="-128"/>
              </a:rPr>
              <a:t> --</a:t>
            </a:r>
            <a:endParaRPr kumimoji="1" lang="ja-JP" altLang="en-US" sz="800" b="1">
              <a:latin typeface="Meiryo UI" panose="020B0604030504040204" pitchFamily="34" charset="-128"/>
              <a:ea typeface="Meiryo UI" panose="020B0604030504040204" pitchFamily="34" charset="-128"/>
            </a:endParaRPr>
          </a:p>
        </xdr:txBody>
      </xdr:sp>
      <xdr:sp macro="" textlink="">
        <xdr:nvSpPr>
          <xdr:cNvPr id="5" name="正方形/長方形 4">
            <a:extLst>
              <a:ext uri="{FF2B5EF4-FFF2-40B4-BE49-F238E27FC236}">
                <a16:creationId xmlns:a16="http://schemas.microsoft.com/office/drawing/2014/main" id="{9B0950DB-97FF-5565-CDA6-6510051EB309}"/>
              </a:ext>
            </a:extLst>
          </xdr:cNvPr>
          <xdr:cNvSpPr/>
        </xdr:nvSpPr>
        <xdr:spPr>
          <a:xfrm>
            <a:off x="12705619" y="160312"/>
            <a:ext cx="179602" cy="180230"/>
          </a:xfrm>
          <a:prstGeom prst="rect">
            <a:avLst/>
          </a:prstGeom>
          <a:solidFill>
            <a:schemeClr val="accent4">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zenkensoren.org/news_page/document/dl_pag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roumuhi.mlit.go.jp/labor-cost-standard/search/job-typ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A185-F335-3C48-92A9-A65363CC9F6A}">
  <dimension ref="A1:A4"/>
  <sheetViews>
    <sheetView workbookViewId="0">
      <selection activeCell="B6" sqref="B6"/>
    </sheetView>
  </sheetViews>
  <sheetFormatPr defaultColWidth="10.83203125" defaultRowHeight="18" x14ac:dyDescent="0.55000000000000004"/>
  <cols>
    <col min="1" max="16384" width="10.83203125" style="198"/>
  </cols>
  <sheetData>
    <row r="1" spans="1:1" x14ac:dyDescent="0.55000000000000004">
      <c r="A1" s="198" t="s">
        <v>242</v>
      </c>
    </row>
    <row r="2" spans="1:1" x14ac:dyDescent="0.55000000000000004">
      <c r="A2" s="198" t="s">
        <v>241</v>
      </c>
    </row>
    <row r="3" spans="1:1" ht="18.5" thickBot="1" x14ac:dyDescent="0.6"/>
    <row r="4" spans="1:1" ht="29.5" thickBot="1" x14ac:dyDescent="0.9">
      <c r="A4" s="199" t="s">
        <v>243</v>
      </c>
    </row>
  </sheetData>
  <phoneticPr fontId="3"/>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4263-34E5-F842-800C-C31B18A1EF1D}">
  <sheetPr>
    <tabColor theme="4" tint="0.79998168889431442"/>
  </sheetPr>
  <dimension ref="A1:BJ40"/>
  <sheetViews>
    <sheetView tabSelected="1" view="pageLayout" topLeftCell="A3" zoomScaleNormal="100" zoomScaleSheetLayoutView="130" workbookViewId="0">
      <selection activeCell="O20" sqref="O20:AD20"/>
    </sheetView>
  </sheetViews>
  <sheetFormatPr defaultColWidth="10.6640625" defaultRowHeight="18" x14ac:dyDescent="0.55000000000000004"/>
  <cols>
    <col min="1" max="75" width="3" customWidth="1"/>
  </cols>
  <sheetData>
    <row r="1" spans="1:62" ht="18" customHeight="1"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266" t="s">
        <v>161</v>
      </c>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row>
    <row r="2" spans="1:62" ht="18" customHeight="1" x14ac:dyDescent="0.55000000000000004">
      <c r="A2" s="1"/>
      <c r="B2" s="94" t="s">
        <v>0</v>
      </c>
      <c r="C2" s="1"/>
      <c r="D2" s="1"/>
      <c r="E2" s="1"/>
      <c r="F2" s="1"/>
      <c r="G2" s="1"/>
      <c r="H2" s="1"/>
      <c r="I2" s="1"/>
      <c r="J2" s="1"/>
      <c r="K2" s="1"/>
      <c r="L2" s="1"/>
      <c r="M2" s="1"/>
      <c r="N2" s="1"/>
      <c r="O2" s="1"/>
      <c r="P2" s="1"/>
      <c r="Q2" s="1"/>
      <c r="R2" s="1"/>
      <c r="S2" s="1"/>
      <c r="T2" s="1"/>
      <c r="U2" s="9" t="s">
        <v>142</v>
      </c>
      <c r="V2" s="95"/>
      <c r="W2" s="95"/>
      <c r="X2" s="233"/>
      <c r="Y2" s="233"/>
      <c r="Z2" s="233"/>
      <c r="AA2" s="233"/>
      <c r="AB2" s="233"/>
      <c r="AC2" s="233"/>
      <c r="AD2" s="233"/>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55000000000000004">
      <c r="A3" s="1"/>
      <c r="B3" s="239"/>
      <c r="C3" s="239"/>
      <c r="D3" s="98" t="s">
        <v>144</v>
      </c>
      <c r="E3" s="96"/>
      <c r="F3" s="96"/>
      <c r="G3" s="98" t="s">
        <v>145</v>
      </c>
      <c r="H3" s="98"/>
      <c r="I3" s="96"/>
      <c r="J3" s="99" t="s">
        <v>146</v>
      </c>
      <c r="K3" s="100" t="s">
        <v>147</v>
      </c>
      <c r="L3" s="239"/>
      <c r="M3" s="239"/>
      <c r="N3" s="100" t="s">
        <v>148</v>
      </c>
      <c r="O3" s="1"/>
      <c r="Q3" s="1"/>
      <c r="R3" s="1"/>
      <c r="S3" s="1"/>
      <c r="T3" s="1"/>
      <c r="U3" s="93"/>
      <c r="W3" s="104"/>
      <c r="X3" s="240"/>
      <c r="Y3" s="240"/>
      <c r="Z3" s="105" t="s">
        <v>140</v>
      </c>
      <c r="AA3" s="106"/>
      <c r="AB3" s="105" t="s">
        <v>141</v>
      </c>
      <c r="AC3" s="107"/>
      <c r="AD3" s="105" t="s">
        <v>3</v>
      </c>
      <c r="AE3" s="1"/>
      <c r="AF3" s="12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row>
    <row r="4" spans="1:62" x14ac:dyDescent="0.55000000000000004">
      <c r="A4" s="1"/>
      <c r="B4" s="101" t="s">
        <v>4</v>
      </c>
      <c r="C4" s="102"/>
      <c r="D4" s="102"/>
      <c r="E4" s="103" t="s">
        <v>139</v>
      </c>
      <c r="F4" s="104"/>
      <c r="G4" s="105" t="s">
        <v>140</v>
      </c>
      <c r="H4" s="106"/>
      <c r="I4" s="105" t="s">
        <v>141</v>
      </c>
      <c r="J4" s="107"/>
      <c r="K4" s="105" t="s">
        <v>3</v>
      </c>
      <c r="L4" s="1"/>
      <c r="M4" s="1"/>
      <c r="N4" s="1"/>
      <c r="O4" s="1"/>
      <c r="P4" s="1"/>
      <c r="Q4" s="1"/>
      <c r="R4" s="1"/>
      <c r="S4" s="1"/>
      <c r="T4" s="1"/>
      <c r="U4" s="1"/>
      <c r="V4" s="1"/>
      <c r="W4" s="1"/>
      <c r="X4" s="1"/>
      <c r="Y4" s="1"/>
      <c r="Z4" s="1"/>
      <c r="AA4" s="1"/>
      <c r="AB4" s="1"/>
      <c r="AC4" s="1"/>
      <c r="AD4" s="1"/>
      <c r="AE4" s="1"/>
      <c r="AF4" s="122"/>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row>
    <row r="5" spans="1:62" ht="18" customHeight="1" x14ac:dyDescent="0.550000000000000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1"/>
    </row>
    <row r="6" spans="1:62" ht="18" customHeight="1" x14ac:dyDescent="0.55000000000000004">
      <c r="A6" s="1"/>
      <c r="B6" s="1"/>
      <c r="C6" s="1"/>
      <c r="D6" s="1"/>
      <c r="E6" s="1"/>
      <c r="F6" s="1"/>
      <c r="G6" s="1"/>
      <c r="H6" s="1"/>
      <c r="I6" s="1"/>
      <c r="J6" s="1"/>
      <c r="K6" s="1"/>
      <c r="L6" s="236" t="s">
        <v>143</v>
      </c>
      <c r="M6" s="236"/>
      <c r="N6" s="236"/>
      <c r="O6" s="236"/>
      <c r="P6" s="236"/>
      <c r="Q6" s="236"/>
      <c r="R6" s="236"/>
      <c r="S6" s="236"/>
      <c r="T6" s="236"/>
      <c r="U6" s="1"/>
      <c r="V6" s="1"/>
      <c r="W6" s="1"/>
      <c r="X6" s="1"/>
      <c r="Y6" s="1"/>
      <c r="Z6" s="1"/>
      <c r="AA6" s="1"/>
      <c r="AB6" s="1"/>
      <c r="AC6" s="1"/>
      <c r="AD6" s="1"/>
      <c r="AE6" s="1"/>
      <c r="AF6" s="1"/>
      <c r="AG6" s="267"/>
      <c r="AH6" s="267"/>
      <c r="AI6" s="267"/>
      <c r="AJ6" s="267"/>
      <c r="AK6" s="267"/>
      <c r="AL6" s="267"/>
      <c r="AM6" s="267"/>
      <c r="AN6" s="267"/>
      <c r="AO6" s="267"/>
      <c r="AP6" s="267"/>
      <c r="AQ6" s="267"/>
      <c r="AR6" s="267"/>
      <c r="AS6" s="267"/>
      <c r="AT6" s="267"/>
      <c r="AU6" s="267"/>
      <c r="AV6" s="267"/>
      <c r="AW6" s="267"/>
      <c r="AX6" s="267"/>
      <c r="AY6" s="267"/>
      <c r="AZ6" s="267"/>
      <c r="BA6" s="267"/>
      <c r="BB6" s="267"/>
      <c r="BC6" s="267"/>
      <c r="BD6" s="267"/>
      <c r="BE6" s="267"/>
      <c r="BF6" s="267"/>
      <c r="BG6" s="267"/>
      <c r="BH6" s="267"/>
      <c r="BI6" s="267"/>
      <c r="BJ6" s="1"/>
    </row>
    <row r="7" spans="1:62" ht="18" customHeight="1" x14ac:dyDescent="0.55000000000000004">
      <c r="A7" s="1"/>
      <c r="B7" s="1"/>
      <c r="C7" s="1"/>
      <c r="D7" s="1"/>
      <c r="E7" s="1"/>
      <c r="F7" s="1"/>
      <c r="G7" s="1"/>
      <c r="H7" s="1"/>
      <c r="I7" s="1"/>
      <c r="J7" s="1"/>
      <c r="K7" s="1"/>
      <c r="M7" s="1"/>
      <c r="N7" s="1"/>
      <c r="P7" s="1"/>
      <c r="Q7" s="1"/>
      <c r="R7" s="1"/>
      <c r="S7" s="1"/>
      <c r="T7" s="1"/>
      <c r="U7" s="1"/>
      <c r="V7" s="1"/>
      <c r="W7" s="1"/>
      <c r="X7" s="1"/>
      <c r="Y7" s="1"/>
      <c r="Z7" s="1"/>
      <c r="AA7" s="1"/>
      <c r="AB7" s="1"/>
      <c r="AC7" s="1"/>
      <c r="AD7" s="1"/>
      <c r="AE7" s="1"/>
      <c r="AF7" s="1"/>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1"/>
    </row>
    <row r="8" spans="1:62" ht="18" customHeight="1" x14ac:dyDescent="0.55000000000000004">
      <c r="A8" s="1"/>
      <c r="B8" s="241"/>
      <c r="C8" s="241"/>
      <c r="D8" s="241"/>
      <c r="E8" s="241"/>
      <c r="F8" s="241"/>
      <c r="G8" s="241"/>
      <c r="H8" s="241"/>
      <c r="I8" s="241"/>
      <c r="J8" s="1"/>
      <c r="K8" s="1"/>
      <c r="L8" s="1"/>
      <c r="M8" s="1"/>
      <c r="N8" s="1"/>
      <c r="O8" s="1"/>
      <c r="P8" s="1"/>
      <c r="Q8" s="1"/>
      <c r="R8" s="1"/>
      <c r="S8" s="1"/>
      <c r="T8" s="1"/>
      <c r="U8" s="1"/>
      <c r="V8" s="1"/>
      <c r="W8" s="1"/>
      <c r="X8" s="1"/>
      <c r="Y8" s="1"/>
      <c r="Z8" s="1"/>
      <c r="AA8" s="1"/>
      <c r="AB8" s="1"/>
      <c r="AC8" s="1"/>
      <c r="AD8" s="1"/>
      <c r="AE8" s="1"/>
      <c r="AF8" s="1"/>
      <c r="AG8" s="201" t="s">
        <v>254</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x14ac:dyDescent="0.35">
      <c r="A9" s="1"/>
      <c r="B9" s="241"/>
      <c r="C9" s="241"/>
      <c r="D9" s="241"/>
      <c r="E9" s="241"/>
      <c r="F9" s="241"/>
      <c r="G9" s="241"/>
      <c r="H9" s="241"/>
      <c r="I9" s="241"/>
      <c r="J9" s="237" t="s">
        <v>5</v>
      </c>
      <c r="K9" s="238"/>
      <c r="L9" s="1"/>
      <c r="M9" s="1"/>
      <c r="N9" s="1"/>
      <c r="O9" s="1"/>
      <c r="P9" s="1"/>
      <c r="Q9" s="1"/>
      <c r="R9" s="1"/>
      <c r="S9" s="1"/>
      <c r="T9" s="111" t="s">
        <v>6</v>
      </c>
      <c r="U9" s="112"/>
      <c r="V9" s="108"/>
      <c r="W9" s="242"/>
      <c r="X9" s="242"/>
      <c r="Y9" s="242"/>
      <c r="Z9" s="242"/>
      <c r="AA9" s="242"/>
      <c r="AB9" s="242"/>
      <c r="AC9" s="242"/>
      <c r="AD9" s="242"/>
      <c r="AE9" s="1"/>
      <c r="AF9" s="1"/>
      <c r="AG9" s="206" t="s">
        <v>284</v>
      </c>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18" customHeight="1" x14ac:dyDescent="0.55000000000000004">
      <c r="A10" s="1"/>
      <c r="B10" s="1"/>
      <c r="C10" s="1"/>
      <c r="D10" s="1"/>
      <c r="E10" s="1"/>
      <c r="F10" s="1"/>
      <c r="G10" s="1"/>
      <c r="H10" s="1"/>
      <c r="I10" s="1"/>
      <c r="J10" s="1"/>
      <c r="K10" s="1"/>
      <c r="L10" s="1"/>
      <c r="M10" s="1"/>
      <c r="N10" s="1"/>
      <c r="O10" s="1"/>
      <c r="P10" s="1"/>
      <c r="Q10" s="1"/>
      <c r="R10" s="1"/>
      <c r="S10" s="1"/>
      <c r="T10" s="113"/>
      <c r="U10" s="112"/>
      <c r="V10" s="108"/>
      <c r="W10" s="243"/>
      <c r="X10" s="243"/>
      <c r="Y10" s="243"/>
      <c r="Z10" s="243"/>
      <c r="AA10" s="243"/>
      <c r="AB10" s="243"/>
      <c r="AC10" s="243"/>
      <c r="AD10" s="243"/>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x14ac:dyDescent="0.55000000000000004">
      <c r="A11" s="1"/>
      <c r="B11" s="1"/>
      <c r="C11" s="1"/>
      <c r="D11" s="1"/>
      <c r="E11" s="1"/>
      <c r="F11" s="1"/>
      <c r="G11" s="1"/>
      <c r="H11" s="1"/>
      <c r="I11" s="1"/>
      <c r="J11" s="1"/>
      <c r="K11" s="1"/>
      <c r="L11" s="1"/>
      <c r="M11" s="1"/>
      <c r="N11" s="1"/>
      <c r="O11" s="1"/>
      <c r="P11" s="1"/>
      <c r="Q11" s="1"/>
      <c r="R11" s="1"/>
      <c r="S11" s="1"/>
      <c r="T11" s="111" t="s">
        <v>268</v>
      </c>
      <c r="U11" s="112"/>
      <c r="V11" s="108"/>
      <c r="W11" s="235"/>
      <c r="X11" s="235"/>
      <c r="Y11" s="235"/>
      <c r="Z11" s="235"/>
      <c r="AA11" s="235"/>
      <c r="AB11" s="235"/>
      <c r="AC11" s="235"/>
      <c r="AD11" s="235"/>
      <c r="AE11" s="1"/>
      <c r="AF11" s="1"/>
      <c r="AG11" s="114" t="s">
        <v>199</v>
      </c>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18" customHeight="1" x14ac:dyDescent="0.35">
      <c r="A12" s="1"/>
      <c r="B12" s="1"/>
      <c r="C12" s="1"/>
      <c r="D12" s="1"/>
      <c r="E12" s="1"/>
      <c r="F12" s="1"/>
      <c r="G12" s="1"/>
      <c r="H12" s="1"/>
      <c r="I12" s="1"/>
      <c r="J12" s="1"/>
      <c r="K12" s="1"/>
      <c r="L12" s="1"/>
      <c r="M12" s="1"/>
      <c r="N12" s="1"/>
      <c r="O12" s="1"/>
      <c r="P12" s="1"/>
      <c r="Q12" s="1"/>
      <c r="R12" s="1"/>
      <c r="S12" s="1"/>
      <c r="T12" s="111" t="s">
        <v>7</v>
      </c>
      <c r="U12" s="108"/>
      <c r="V12" s="108"/>
      <c r="W12" s="235"/>
      <c r="X12" s="235"/>
      <c r="Y12" s="109" t="s">
        <v>8</v>
      </c>
      <c r="Z12" s="235"/>
      <c r="AA12" s="235"/>
      <c r="AB12" s="109" t="s">
        <v>8</v>
      </c>
      <c r="AC12" s="235"/>
      <c r="AD12" s="235"/>
      <c r="AE12" s="1"/>
      <c r="AF12" s="1"/>
      <c r="AG12" s="208" t="s">
        <v>10</v>
      </c>
      <c r="AH12" s="208"/>
      <c r="AI12" s="208"/>
      <c r="AJ12" s="208"/>
      <c r="AK12" s="208"/>
      <c r="AL12" s="208"/>
      <c r="AM12" s="209" t="s">
        <v>32</v>
      </c>
      <c r="AN12" s="209"/>
      <c r="AO12" s="209"/>
      <c r="AP12" s="209"/>
      <c r="AQ12" s="209"/>
      <c r="AR12" s="209"/>
      <c r="AS12" s="209"/>
      <c r="AT12" s="209"/>
      <c r="AU12" s="209"/>
      <c r="AV12" s="209"/>
      <c r="AW12" s="209"/>
      <c r="AX12" s="209"/>
      <c r="AY12" s="209"/>
      <c r="AZ12" s="209"/>
      <c r="BA12" s="209"/>
      <c r="BB12" s="209"/>
      <c r="BC12" s="209"/>
      <c r="BD12" s="209" t="s">
        <v>11</v>
      </c>
      <c r="BE12" s="209"/>
      <c r="BF12" s="209"/>
      <c r="BG12" s="209"/>
      <c r="BH12" s="209"/>
      <c r="BI12" s="209"/>
      <c r="BJ12" s="1"/>
    </row>
    <row r="13" spans="1:62" x14ac:dyDescent="0.55000000000000004">
      <c r="A13" s="1"/>
      <c r="B13" s="1"/>
      <c r="C13" s="1"/>
      <c r="D13" s="1"/>
      <c r="E13" s="1"/>
      <c r="F13" s="1"/>
      <c r="G13" s="1"/>
      <c r="H13" s="1"/>
      <c r="I13" s="1"/>
      <c r="J13" s="1"/>
      <c r="K13" s="1"/>
      <c r="L13" s="1"/>
      <c r="M13" s="1"/>
      <c r="N13" s="1"/>
      <c r="O13" s="1"/>
      <c r="P13" s="1"/>
      <c r="Q13" s="1"/>
      <c r="R13" s="1"/>
      <c r="S13" s="1"/>
      <c r="T13" s="111" t="s">
        <v>9</v>
      </c>
      <c r="U13" s="108"/>
      <c r="V13" s="108"/>
      <c r="W13" s="235"/>
      <c r="X13" s="235"/>
      <c r="Y13" s="109" t="s">
        <v>8</v>
      </c>
      <c r="Z13" s="235"/>
      <c r="AA13" s="235"/>
      <c r="AB13" s="109" t="s">
        <v>8</v>
      </c>
      <c r="AC13" s="235"/>
      <c r="AD13" s="235"/>
      <c r="AE13" s="1"/>
      <c r="AF13" s="1"/>
      <c r="AG13" s="215" t="s">
        <v>12</v>
      </c>
      <c r="AH13" s="215"/>
      <c r="AI13" s="215"/>
      <c r="AJ13" s="215"/>
      <c r="AK13" s="215"/>
      <c r="AL13" s="215"/>
      <c r="AM13" s="207" t="s">
        <v>13</v>
      </c>
      <c r="AN13" s="207"/>
      <c r="AO13" s="207"/>
      <c r="AP13" s="207"/>
      <c r="AQ13" s="207"/>
      <c r="AR13" s="207"/>
      <c r="AS13" s="207"/>
      <c r="AT13" s="207"/>
      <c r="AU13" s="207"/>
      <c r="AV13" s="207"/>
      <c r="AW13" s="207"/>
      <c r="AX13" s="207"/>
      <c r="AY13" s="207"/>
      <c r="AZ13" s="207"/>
      <c r="BA13" s="207"/>
      <c r="BB13" s="207"/>
      <c r="BC13" s="207"/>
      <c r="BD13" s="216" t="s">
        <v>245</v>
      </c>
      <c r="BE13" s="216"/>
      <c r="BF13" s="216"/>
      <c r="BG13" s="216"/>
      <c r="BH13" s="216"/>
      <c r="BI13" s="216"/>
      <c r="BJ13" s="1"/>
    </row>
    <row r="14" spans="1:62" ht="18" customHeight="1" x14ac:dyDescent="0.550000000000000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215"/>
      <c r="AH14" s="215"/>
      <c r="AI14" s="215"/>
      <c r="AJ14" s="215"/>
      <c r="AK14" s="215"/>
      <c r="AL14" s="215"/>
      <c r="AM14" s="207"/>
      <c r="AN14" s="207"/>
      <c r="AO14" s="207"/>
      <c r="AP14" s="207"/>
      <c r="AQ14" s="207"/>
      <c r="AR14" s="207"/>
      <c r="AS14" s="207"/>
      <c r="AT14" s="207"/>
      <c r="AU14" s="207"/>
      <c r="AV14" s="207"/>
      <c r="AW14" s="207"/>
      <c r="AX14" s="207"/>
      <c r="AY14" s="207"/>
      <c r="AZ14" s="207"/>
      <c r="BA14" s="207"/>
      <c r="BB14" s="207"/>
      <c r="BC14" s="207"/>
      <c r="BD14" s="216"/>
      <c r="BE14" s="216"/>
      <c r="BF14" s="216"/>
      <c r="BG14" s="216"/>
      <c r="BH14" s="216"/>
      <c r="BI14" s="216"/>
      <c r="BJ14" s="1"/>
    </row>
    <row r="15" spans="1:62" ht="18" customHeight="1" thickBot="1" x14ac:dyDescent="0.6">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215" t="s">
        <v>160</v>
      </c>
      <c r="AH15" s="215"/>
      <c r="AI15" s="215"/>
      <c r="AJ15" s="215"/>
      <c r="AK15" s="215"/>
      <c r="AL15" s="215"/>
      <c r="AM15" s="207" t="s">
        <v>14</v>
      </c>
      <c r="AN15" s="207"/>
      <c r="AO15" s="207"/>
      <c r="AP15" s="207"/>
      <c r="AQ15" s="207"/>
      <c r="AR15" s="207"/>
      <c r="AS15" s="207"/>
      <c r="AT15" s="207"/>
      <c r="AU15" s="207"/>
      <c r="AV15" s="207"/>
      <c r="AW15" s="207"/>
      <c r="AX15" s="207"/>
      <c r="AY15" s="207"/>
      <c r="AZ15" s="207"/>
      <c r="BA15" s="207"/>
      <c r="BB15" s="207"/>
      <c r="BC15" s="207"/>
      <c r="BD15" s="216" t="s">
        <v>246</v>
      </c>
      <c r="BE15" s="216"/>
      <c r="BF15" s="216"/>
      <c r="BG15" s="216"/>
      <c r="BH15" s="216"/>
      <c r="BI15" s="216"/>
      <c r="BJ15" s="1"/>
    </row>
    <row r="16" spans="1:62" ht="18" customHeight="1" thickBot="1" x14ac:dyDescent="0.6">
      <c r="A16" s="134"/>
      <c r="B16" s="146" t="s">
        <v>149</v>
      </c>
      <c r="C16" s="147"/>
      <c r="D16" s="148"/>
      <c r="E16" s="148"/>
      <c r="F16" s="148"/>
      <c r="G16" s="148"/>
      <c r="H16" s="148"/>
      <c r="I16" s="148"/>
      <c r="J16" s="213">
        <f>IFERROR(N(請求根拠シート!$V$3),0)</f>
        <v>0</v>
      </c>
      <c r="K16" s="213"/>
      <c r="L16" s="213"/>
      <c r="M16" s="213"/>
      <c r="N16" s="213"/>
      <c r="O16" s="213"/>
      <c r="P16" s="213"/>
      <c r="Q16" s="213"/>
      <c r="R16" s="213"/>
      <c r="S16" s="214"/>
      <c r="T16" s="1"/>
      <c r="U16" s="120" t="s">
        <v>150</v>
      </c>
      <c r="V16" s="97"/>
      <c r="W16" s="121"/>
      <c r="X16" s="121"/>
      <c r="Y16" s="234">
        <f>IF($J$16="","",$J$16-ROUNDDOWN($J$16/1.1,0))</f>
        <v>0</v>
      </c>
      <c r="Z16" s="234"/>
      <c r="AA16" s="234"/>
      <c r="AB16" s="234"/>
      <c r="AC16" s="234"/>
      <c r="AD16" s="197" t="s">
        <v>146</v>
      </c>
      <c r="AE16" s="1"/>
      <c r="AF16" s="1"/>
      <c r="AG16" s="215"/>
      <c r="AH16" s="215"/>
      <c r="AI16" s="215"/>
      <c r="AJ16" s="215"/>
      <c r="AK16" s="215"/>
      <c r="AL16" s="215"/>
      <c r="AM16" s="207"/>
      <c r="AN16" s="207"/>
      <c r="AO16" s="207"/>
      <c r="AP16" s="207"/>
      <c r="AQ16" s="207"/>
      <c r="AR16" s="207"/>
      <c r="AS16" s="207"/>
      <c r="AT16" s="207"/>
      <c r="AU16" s="207"/>
      <c r="AV16" s="207"/>
      <c r="AW16" s="207"/>
      <c r="AX16" s="207"/>
      <c r="AY16" s="207"/>
      <c r="AZ16" s="207"/>
      <c r="BA16" s="207"/>
      <c r="BB16" s="207"/>
      <c r="BC16" s="207"/>
      <c r="BD16" s="216"/>
      <c r="BE16" s="216"/>
      <c r="BF16" s="216"/>
      <c r="BG16" s="216"/>
      <c r="BH16" s="216"/>
      <c r="BI16" s="216"/>
      <c r="BJ16" s="1"/>
    </row>
    <row r="17" spans="1:62" ht="18" customHeight="1" thickTop="1" x14ac:dyDescent="0.550000000000000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215" t="s">
        <v>15</v>
      </c>
      <c r="AH17" s="215"/>
      <c r="AI17" s="215"/>
      <c r="AJ17" s="215"/>
      <c r="AK17" s="215"/>
      <c r="AL17" s="215"/>
      <c r="AM17" s="207" t="s">
        <v>14</v>
      </c>
      <c r="AN17" s="207"/>
      <c r="AO17" s="207"/>
      <c r="AP17" s="207"/>
      <c r="AQ17" s="207"/>
      <c r="AR17" s="207"/>
      <c r="AS17" s="207"/>
      <c r="AT17" s="207"/>
      <c r="AU17" s="207"/>
      <c r="AV17" s="207"/>
      <c r="AW17" s="207"/>
      <c r="AX17" s="207"/>
      <c r="AY17" s="207"/>
      <c r="AZ17" s="207"/>
      <c r="BA17" s="207"/>
      <c r="BB17" s="207"/>
      <c r="BC17" s="207"/>
      <c r="BD17" s="216" t="s">
        <v>246</v>
      </c>
      <c r="BE17" s="216"/>
      <c r="BF17" s="216"/>
      <c r="BG17" s="216"/>
      <c r="BH17" s="216"/>
      <c r="BI17" s="216"/>
      <c r="BJ17" s="1"/>
    </row>
    <row r="18" spans="1:62" ht="18" customHeight="1" x14ac:dyDescent="0.55000000000000004">
      <c r="A18" s="115"/>
      <c r="B18" s="217" t="s">
        <v>151</v>
      </c>
      <c r="C18" s="218"/>
      <c r="D18" s="218"/>
      <c r="E18" s="218"/>
      <c r="F18" s="218"/>
      <c r="G18" s="218"/>
      <c r="H18" s="218"/>
      <c r="I18" s="218"/>
      <c r="J18" s="218"/>
      <c r="K18" s="218"/>
      <c r="L18" s="218"/>
      <c r="M18" s="218"/>
      <c r="N18" s="218"/>
      <c r="O18" s="219" t="s">
        <v>152</v>
      </c>
      <c r="P18" s="220"/>
      <c r="Q18" s="220"/>
      <c r="R18" s="220"/>
      <c r="S18" s="220"/>
      <c r="T18" s="220"/>
      <c r="U18" s="220"/>
      <c r="V18" s="220"/>
      <c r="W18" s="220"/>
      <c r="X18" s="220"/>
      <c r="Y18" s="220"/>
      <c r="Z18" s="220"/>
      <c r="AA18" s="220"/>
      <c r="AB18" s="220"/>
      <c r="AC18" s="220"/>
      <c r="AD18" s="217"/>
      <c r="AE18" s="1"/>
      <c r="AF18" s="122"/>
      <c r="AG18" s="215"/>
      <c r="AH18" s="215"/>
      <c r="AI18" s="215"/>
      <c r="AJ18" s="215"/>
      <c r="AK18" s="215"/>
      <c r="AL18" s="215"/>
      <c r="AM18" s="207"/>
      <c r="AN18" s="207"/>
      <c r="AO18" s="207"/>
      <c r="AP18" s="207"/>
      <c r="AQ18" s="207"/>
      <c r="AR18" s="207"/>
      <c r="AS18" s="207"/>
      <c r="AT18" s="207"/>
      <c r="AU18" s="207"/>
      <c r="AV18" s="207"/>
      <c r="AW18" s="207"/>
      <c r="AX18" s="207"/>
      <c r="AY18" s="207"/>
      <c r="AZ18" s="207"/>
      <c r="BA18" s="207"/>
      <c r="BB18" s="207"/>
      <c r="BC18" s="207"/>
      <c r="BD18" s="216"/>
      <c r="BE18" s="216"/>
      <c r="BF18" s="216"/>
      <c r="BG18" s="216"/>
      <c r="BH18" s="216"/>
      <c r="BI18" s="216"/>
      <c r="BJ18" s="1"/>
    </row>
    <row r="19" spans="1:62" x14ac:dyDescent="0.55000000000000004">
      <c r="A19" s="115"/>
      <c r="B19" s="130" t="s">
        <v>153</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17"/>
      <c r="AE19" s="1"/>
      <c r="AF19" s="122"/>
      <c r="AG19" s="215" t="s">
        <v>16</v>
      </c>
      <c r="AH19" s="215"/>
      <c r="AI19" s="215"/>
      <c r="AJ19" s="215"/>
      <c r="AK19" s="215"/>
      <c r="AL19" s="215"/>
      <c r="AM19" s="207" t="s">
        <v>162</v>
      </c>
      <c r="AN19" s="207"/>
      <c r="AO19" s="207"/>
      <c r="AP19" s="207"/>
      <c r="AQ19" s="207"/>
      <c r="AR19" s="207"/>
      <c r="AS19" s="207"/>
      <c r="AT19" s="207"/>
      <c r="AU19" s="207"/>
      <c r="AV19" s="207"/>
      <c r="AW19" s="207"/>
      <c r="AX19" s="207"/>
      <c r="AY19" s="207"/>
      <c r="AZ19" s="207"/>
      <c r="BA19" s="207"/>
      <c r="BB19" s="207"/>
      <c r="BC19" s="207"/>
      <c r="BD19" s="216" t="s">
        <v>247</v>
      </c>
      <c r="BE19" s="216"/>
      <c r="BF19" s="216"/>
      <c r="BG19" s="216"/>
      <c r="BH19" s="216"/>
      <c r="BI19" s="216"/>
      <c r="BJ19" s="1"/>
    </row>
    <row r="20" spans="1:62" ht="18" customHeight="1" x14ac:dyDescent="0.55000000000000004">
      <c r="A20" s="115"/>
      <c r="B20" s="1"/>
      <c r="C20" s="1"/>
      <c r="D20" s="227" t="s">
        <v>12</v>
      </c>
      <c r="E20" s="228"/>
      <c r="F20" s="228"/>
      <c r="G20" s="228"/>
      <c r="H20" s="228"/>
      <c r="I20" s="228"/>
      <c r="J20" s="228"/>
      <c r="K20" s="228"/>
      <c r="L20" s="228"/>
      <c r="M20" s="228"/>
      <c r="N20" s="229"/>
      <c r="O20" s="210">
        <f>IFERROR(N(請求根拠シート!$B$3*請求根拠シート!$V$8),0)</f>
        <v>0</v>
      </c>
      <c r="P20" s="211"/>
      <c r="Q20" s="211"/>
      <c r="R20" s="211"/>
      <c r="S20" s="211"/>
      <c r="T20" s="211"/>
      <c r="U20" s="211"/>
      <c r="V20" s="211"/>
      <c r="W20" s="211"/>
      <c r="X20" s="211"/>
      <c r="Y20" s="211"/>
      <c r="Z20" s="211"/>
      <c r="AA20" s="211"/>
      <c r="AB20" s="211"/>
      <c r="AC20" s="211"/>
      <c r="AD20" s="212"/>
      <c r="AE20" s="1"/>
      <c r="AF20" s="1"/>
      <c r="AG20" s="215"/>
      <c r="AH20" s="215"/>
      <c r="AI20" s="215"/>
      <c r="AJ20" s="215"/>
      <c r="AK20" s="215"/>
      <c r="AL20" s="215"/>
      <c r="AM20" s="207"/>
      <c r="AN20" s="207"/>
      <c r="AO20" s="207"/>
      <c r="AP20" s="207"/>
      <c r="AQ20" s="207"/>
      <c r="AR20" s="207"/>
      <c r="AS20" s="207"/>
      <c r="AT20" s="207"/>
      <c r="AU20" s="207"/>
      <c r="AV20" s="207"/>
      <c r="AW20" s="207"/>
      <c r="AX20" s="207"/>
      <c r="AY20" s="207"/>
      <c r="AZ20" s="207"/>
      <c r="BA20" s="207"/>
      <c r="BB20" s="207"/>
      <c r="BC20" s="207"/>
      <c r="BD20" s="216"/>
      <c r="BE20" s="216"/>
      <c r="BF20" s="216"/>
      <c r="BG20" s="216"/>
      <c r="BH20" s="216"/>
      <c r="BI20" s="216"/>
      <c r="BJ20" s="1"/>
    </row>
    <row r="21" spans="1:62" ht="18" customHeight="1" x14ac:dyDescent="0.55000000000000004">
      <c r="A21" s="115"/>
      <c r="B21" s="1"/>
      <c r="C21" s="1"/>
      <c r="D21" s="227" t="s">
        <v>154</v>
      </c>
      <c r="E21" s="228"/>
      <c r="F21" s="228"/>
      <c r="G21" s="228"/>
      <c r="H21" s="228"/>
      <c r="I21" s="228"/>
      <c r="J21" s="228"/>
      <c r="K21" s="228"/>
      <c r="L21" s="228"/>
      <c r="M21" s="228"/>
      <c r="N21" s="229"/>
      <c r="O21" s="210">
        <f>IFERROR(N(請求根拠シート!$B$3*(請求根拠シート!$V$12+請求根拠シート!$V$18)),0)</f>
        <v>0</v>
      </c>
      <c r="P21" s="211"/>
      <c r="Q21" s="211"/>
      <c r="R21" s="211"/>
      <c r="S21" s="211"/>
      <c r="T21" s="211"/>
      <c r="U21" s="211"/>
      <c r="V21" s="211"/>
      <c r="W21" s="211"/>
      <c r="X21" s="211"/>
      <c r="Y21" s="211"/>
      <c r="Z21" s="211"/>
      <c r="AA21" s="211"/>
      <c r="AB21" s="211"/>
      <c r="AC21" s="211"/>
      <c r="AD21" s="212"/>
      <c r="AE21" s="1"/>
      <c r="AF21" s="1"/>
      <c r="AG21" s="215" t="s">
        <v>17</v>
      </c>
      <c r="AH21" s="215"/>
      <c r="AI21" s="215"/>
      <c r="AJ21" s="215"/>
      <c r="AK21" s="215"/>
      <c r="AL21" s="215"/>
      <c r="AM21" s="207" t="s">
        <v>14</v>
      </c>
      <c r="AN21" s="207"/>
      <c r="AO21" s="207"/>
      <c r="AP21" s="207"/>
      <c r="AQ21" s="207"/>
      <c r="AR21" s="207"/>
      <c r="AS21" s="207"/>
      <c r="AT21" s="207"/>
      <c r="AU21" s="207"/>
      <c r="AV21" s="207"/>
      <c r="AW21" s="207"/>
      <c r="AX21" s="207"/>
      <c r="AY21" s="207"/>
      <c r="AZ21" s="207"/>
      <c r="BA21" s="207"/>
      <c r="BB21" s="207"/>
      <c r="BC21" s="207"/>
      <c r="BD21" s="216" t="s">
        <v>246</v>
      </c>
      <c r="BE21" s="216"/>
      <c r="BF21" s="216"/>
      <c r="BG21" s="216"/>
      <c r="BH21" s="216"/>
      <c r="BI21" s="216"/>
      <c r="BJ21" s="1"/>
    </row>
    <row r="22" spans="1:62" ht="18" customHeight="1" x14ac:dyDescent="0.55000000000000004">
      <c r="A22" s="115"/>
      <c r="B22" s="1"/>
      <c r="C22" s="1"/>
      <c r="D22" s="230" t="s">
        <v>155</v>
      </c>
      <c r="E22" s="231"/>
      <c r="F22" s="231"/>
      <c r="G22" s="231"/>
      <c r="H22" s="231"/>
      <c r="I22" s="231"/>
      <c r="J22" s="231"/>
      <c r="K22" s="231"/>
      <c r="L22" s="231"/>
      <c r="M22" s="231"/>
      <c r="N22" s="232"/>
      <c r="O22" s="221">
        <f>IFERROR(N(請求根拠シート!$B$3*請求根拠シート!$V$29),0)</f>
        <v>0</v>
      </c>
      <c r="P22" s="222"/>
      <c r="Q22" s="222"/>
      <c r="R22" s="222"/>
      <c r="S22" s="222"/>
      <c r="T22" s="222"/>
      <c r="U22" s="222"/>
      <c r="V22" s="222"/>
      <c r="W22" s="222"/>
      <c r="X22" s="222"/>
      <c r="Y22" s="222"/>
      <c r="Z22" s="222"/>
      <c r="AA22" s="222"/>
      <c r="AB22" s="222"/>
      <c r="AC22" s="222"/>
      <c r="AD22" s="223"/>
      <c r="AE22" s="1"/>
      <c r="AF22" s="1"/>
      <c r="AG22" s="215"/>
      <c r="AH22" s="215"/>
      <c r="AI22" s="215"/>
      <c r="AJ22" s="215"/>
      <c r="AK22" s="215"/>
      <c r="AL22" s="215"/>
      <c r="AM22" s="207"/>
      <c r="AN22" s="207"/>
      <c r="AO22" s="207"/>
      <c r="AP22" s="207"/>
      <c r="AQ22" s="207"/>
      <c r="AR22" s="207"/>
      <c r="AS22" s="207"/>
      <c r="AT22" s="207"/>
      <c r="AU22" s="207"/>
      <c r="AV22" s="207"/>
      <c r="AW22" s="207"/>
      <c r="AX22" s="207"/>
      <c r="AY22" s="207"/>
      <c r="AZ22" s="207"/>
      <c r="BA22" s="207"/>
      <c r="BB22" s="207"/>
      <c r="BC22" s="207"/>
      <c r="BD22" s="216"/>
      <c r="BE22" s="216"/>
      <c r="BF22" s="216"/>
      <c r="BG22" s="216"/>
      <c r="BH22" s="216"/>
      <c r="BI22" s="216"/>
      <c r="BJ22" s="1"/>
    </row>
    <row r="23" spans="1:62" ht="18" customHeight="1" x14ac:dyDescent="0.55000000000000004">
      <c r="A23" s="115"/>
      <c r="B23" s="1"/>
      <c r="C23" s="1"/>
      <c r="D23" s="250" t="s">
        <v>266</v>
      </c>
      <c r="E23" s="251"/>
      <c r="F23" s="251"/>
      <c r="G23" s="251"/>
      <c r="H23" s="251"/>
      <c r="I23" s="251"/>
      <c r="J23" s="251"/>
      <c r="K23" s="251"/>
      <c r="L23" s="251"/>
      <c r="M23" s="251"/>
      <c r="N23" s="252"/>
      <c r="O23" s="224"/>
      <c r="P23" s="225"/>
      <c r="Q23" s="225"/>
      <c r="R23" s="225"/>
      <c r="S23" s="225"/>
      <c r="T23" s="225"/>
      <c r="U23" s="225"/>
      <c r="V23" s="225"/>
      <c r="W23" s="225"/>
      <c r="X23" s="225"/>
      <c r="Y23" s="225"/>
      <c r="Z23" s="225"/>
      <c r="AA23" s="225"/>
      <c r="AB23" s="225"/>
      <c r="AC23" s="225"/>
      <c r="AD23" s="226"/>
      <c r="AE23" s="1"/>
      <c r="AF23" s="1"/>
      <c r="AG23" s="215" t="s">
        <v>18</v>
      </c>
      <c r="AH23" s="215"/>
      <c r="AI23" s="215"/>
      <c r="AJ23" s="215"/>
      <c r="AK23" s="215"/>
      <c r="AL23" s="215"/>
      <c r="AM23" s="207" t="s">
        <v>163</v>
      </c>
      <c r="AN23" s="207"/>
      <c r="AO23" s="207"/>
      <c r="AP23" s="207"/>
      <c r="AQ23" s="207"/>
      <c r="AR23" s="207"/>
      <c r="AS23" s="207"/>
      <c r="AT23" s="207"/>
      <c r="AU23" s="207"/>
      <c r="AV23" s="207"/>
      <c r="AW23" s="207"/>
      <c r="AX23" s="207"/>
      <c r="AY23" s="207"/>
      <c r="AZ23" s="207"/>
      <c r="BA23" s="207"/>
      <c r="BB23" s="207"/>
      <c r="BC23" s="207"/>
      <c r="BD23" s="216" t="s">
        <v>248</v>
      </c>
      <c r="BE23" s="216"/>
      <c r="BF23" s="216"/>
      <c r="BG23" s="216"/>
      <c r="BH23" s="216"/>
      <c r="BI23" s="216"/>
      <c r="BJ23" s="1"/>
    </row>
    <row r="24" spans="1:62" ht="18" customHeight="1" x14ac:dyDescent="0.55000000000000004">
      <c r="A24" s="115"/>
      <c r="B24" s="1"/>
      <c r="C24" s="1"/>
      <c r="D24" s="230" t="s">
        <v>156</v>
      </c>
      <c r="E24" s="231"/>
      <c r="F24" s="231"/>
      <c r="G24" s="231"/>
      <c r="H24" s="231"/>
      <c r="I24" s="231"/>
      <c r="J24" s="231"/>
      <c r="K24" s="231"/>
      <c r="L24" s="231"/>
      <c r="M24" s="231"/>
      <c r="N24" s="232"/>
      <c r="O24" s="221">
        <f>IFERROR(N(請求根拠シート!$B$3*請求根拠シート!$V$24),0)</f>
        <v>0</v>
      </c>
      <c r="P24" s="222"/>
      <c r="Q24" s="222"/>
      <c r="R24" s="222"/>
      <c r="S24" s="222"/>
      <c r="T24" s="222"/>
      <c r="U24" s="222"/>
      <c r="V24" s="222"/>
      <c r="W24" s="222"/>
      <c r="X24" s="222"/>
      <c r="Y24" s="222"/>
      <c r="Z24" s="222"/>
      <c r="AA24" s="222"/>
      <c r="AB24" s="222"/>
      <c r="AC24" s="222"/>
      <c r="AD24" s="223"/>
      <c r="AE24" s="1"/>
      <c r="AF24" s="1"/>
      <c r="AG24" s="215"/>
      <c r="AH24" s="215"/>
      <c r="AI24" s="215"/>
      <c r="AJ24" s="215"/>
      <c r="AK24" s="215"/>
      <c r="AL24" s="215"/>
      <c r="AM24" s="207"/>
      <c r="AN24" s="207"/>
      <c r="AO24" s="207"/>
      <c r="AP24" s="207"/>
      <c r="AQ24" s="207"/>
      <c r="AR24" s="207"/>
      <c r="AS24" s="207"/>
      <c r="AT24" s="207"/>
      <c r="AU24" s="207"/>
      <c r="AV24" s="207"/>
      <c r="AW24" s="207"/>
      <c r="AX24" s="207"/>
      <c r="AY24" s="207"/>
      <c r="AZ24" s="207"/>
      <c r="BA24" s="207"/>
      <c r="BB24" s="207"/>
      <c r="BC24" s="207"/>
      <c r="BD24" s="216"/>
      <c r="BE24" s="216"/>
      <c r="BF24" s="216"/>
      <c r="BG24" s="216"/>
      <c r="BH24" s="216"/>
      <c r="BI24" s="216"/>
      <c r="BJ24" s="1"/>
    </row>
    <row r="25" spans="1:62" ht="18" customHeight="1" x14ac:dyDescent="0.55000000000000004">
      <c r="A25" s="115"/>
      <c r="B25" s="1"/>
      <c r="C25" s="1"/>
      <c r="D25" s="253" t="s">
        <v>157</v>
      </c>
      <c r="E25" s="254"/>
      <c r="F25" s="254"/>
      <c r="G25" s="254"/>
      <c r="H25" s="254"/>
      <c r="I25" s="254"/>
      <c r="J25" s="254"/>
      <c r="K25" s="254"/>
      <c r="L25" s="254"/>
      <c r="M25" s="254"/>
      <c r="N25" s="255"/>
      <c r="O25" s="224"/>
      <c r="P25" s="225"/>
      <c r="Q25" s="225"/>
      <c r="R25" s="225"/>
      <c r="S25" s="225"/>
      <c r="T25" s="225"/>
      <c r="U25" s="225"/>
      <c r="V25" s="225"/>
      <c r="W25" s="225"/>
      <c r="X25" s="225"/>
      <c r="Y25" s="225"/>
      <c r="Z25" s="225"/>
      <c r="AA25" s="225"/>
      <c r="AB25" s="225"/>
      <c r="AC25" s="225"/>
      <c r="AD25" s="226"/>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18" customHeight="1" x14ac:dyDescent="0.55000000000000004">
      <c r="A26" s="115"/>
      <c r="B26" s="1"/>
      <c r="C26" s="1"/>
      <c r="D26" s="227" t="s">
        <v>244</v>
      </c>
      <c r="E26" s="228"/>
      <c r="F26" s="228"/>
      <c r="G26" s="228"/>
      <c r="H26" s="228"/>
      <c r="I26" s="228"/>
      <c r="J26" s="228"/>
      <c r="K26" s="228"/>
      <c r="L26" s="228"/>
      <c r="M26" s="228"/>
      <c r="N26" s="229"/>
      <c r="O26" s="210">
        <f>IFERROR(N(請求根拠シート!$B$3*請求根拠シート!$V$35),0)</f>
        <v>0</v>
      </c>
      <c r="P26" s="211"/>
      <c r="Q26" s="211"/>
      <c r="R26" s="211"/>
      <c r="S26" s="211"/>
      <c r="T26" s="211"/>
      <c r="U26" s="211"/>
      <c r="V26" s="211"/>
      <c r="W26" s="211"/>
      <c r="X26" s="211"/>
      <c r="Y26" s="211"/>
      <c r="Z26" s="211"/>
      <c r="AA26" s="211"/>
      <c r="AB26" s="211"/>
      <c r="AC26" s="211"/>
      <c r="AD26" s="212"/>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18" customHeight="1" x14ac:dyDescent="0.55000000000000004">
      <c r="A27" s="115"/>
      <c r="B27" s="1"/>
      <c r="C27" s="1"/>
      <c r="D27" s="244" t="s">
        <v>265</v>
      </c>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6"/>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18" customHeight="1" x14ac:dyDescent="0.55000000000000004">
      <c r="A28" s="115"/>
      <c r="B28" s="95"/>
      <c r="C28" s="95"/>
      <c r="D28" s="247" t="s">
        <v>19</v>
      </c>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9"/>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8" customHeight="1" x14ac:dyDescent="0.550000000000000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x14ac:dyDescent="0.55000000000000004">
      <c r="A30" s="115"/>
      <c r="B30" s="260" t="s">
        <v>20</v>
      </c>
      <c r="C30" s="260"/>
      <c r="D30" s="260"/>
      <c r="E30" s="260"/>
      <c r="F30" s="260"/>
      <c r="G30" s="260"/>
      <c r="H30" s="260"/>
      <c r="I30" s="260"/>
      <c r="J30" s="260"/>
      <c r="K30" s="261"/>
      <c r="L30" s="256"/>
      <c r="M30" s="257"/>
      <c r="N30" s="257"/>
      <c r="O30" s="257"/>
      <c r="P30" s="257"/>
      <c r="Q30" s="257"/>
      <c r="R30" s="257"/>
      <c r="S30" s="257"/>
      <c r="T30" s="257"/>
      <c r="U30" s="257"/>
      <c r="V30" s="257"/>
      <c r="W30" s="257"/>
      <c r="X30" s="257"/>
      <c r="Y30" s="257"/>
      <c r="Z30" s="257"/>
      <c r="AA30" s="257"/>
      <c r="AB30" s="257"/>
      <c r="AC30" s="257"/>
      <c r="AD30" s="258"/>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8" customHeight="1" x14ac:dyDescent="0.55000000000000004">
      <c r="A31" s="115"/>
      <c r="B31" s="260" t="s">
        <v>21</v>
      </c>
      <c r="C31" s="260"/>
      <c r="D31" s="260"/>
      <c r="E31" s="260"/>
      <c r="F31" s="260"/>
      <c r="G31" s="260"/>
      <c r="H31" s="260"/>
      <c r="I31" s="260"/>
      <c r="J31" s="260"/>
      <c r="K31" s="261"/>
      <c r="L31" s="256"/>
      <c r="M31" s="257"/>
      <c r="N31" s="257"/>
      <c r="O31" s="257"/>
      <c r="P31" s="257"/>
      <c r="Q31" s="257"/>
      <c r="R31" s="257"/>
      <c r="S31" s="257"/>
      <c r="T31" s="257"/>
      <c r="U31" s="257"/>
      <c r="V31" s="257"/>
      <c r="W31" s="257"/>
      <c r="X31" s="257"/>
      <c r="Y31" s="257"/>
      <c r="Z31" s="257"/>
      <c r="AA31" s="257"/>
      <c r="AB31" s="257"/>
      <c r="AC31" s="257"/>
      <c r="AD31" s="258"/>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8" customHeight="1" x14ac:dyDescent="0.55000000000000004">
      <c r="A32" s="115"/>
      <c r="B32" s="260" t="s">
        <v>22</v>
      </c>
      <c r="C32" s="260"/>
      <c r="D32" s="260"/>
      <c r="E32" s="260"/>
      <c r="F32" s="260"/>
      <c r="G32" s="260"/>
      <c r="H32" s="260"/>
      <c r="I32" s="260"/>
      <c r="J32" s="260"/>
      <c r="K32" s="261"/>
      <c r="L32" s="264" t="s">
        <v>1</v>
      </c>
      <c r="M32" s="265"/>
      <c r="N32" s="265"/>
      <c r="O32" s="265"/>
      <c r="P32" s="265"/>
      <c r="Q32" s="265"/>
      <c r="R32" s="265"/>
      <c r="S32" s="265"/>
      <c r="T32" s="265"/>
      <c r="U32" s="265"/>
      <c r="V32" s="259"/>
      <c r="W32" s="259"/>
      <c r="X32" s="5" t="s">
        <v>2</v>
      </c>
      <c r="Y32" s="259"/>
      <c r="Z32" s="259"/>
      <c r="AA32" s="5" t="s">
        <v>23</v>
      </c>
      <c r="AB32" s="259"/>
      <c r="AC32" s="259"/>
      <c r="AD32" s="118" t="s">
        <v>3</v>
      </c>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x14ac:dyDescent="0.55000000000000004">
      <c r="A33" s="115"/>
      <c r="B33" s="260" t="s">
        <v>24</v>
      </c>
      <c r="C33" s="260"/>
      <c r="D33" s="260"/>
      <c r="E33" s="260"/>
      <c r="F33" s="260"/>
      <c r="G33" s="260"/>
      <c r="H33" s="260"/>
      <c r="I33" s="260"/>
      <c r="J33" s="260"/>
      <c r="K33" s="261"/>
      <c r="L33" s="256"/>
      <c r="M33" s="257"/>
      <c r="N33" s="257"/>
      <c r="O33" s="257"/>
      <c r="P33" s="257"/>
      <c r="Q33" s="257"/>
      <c r="R33" s="257"/>
      <c r="S33" s="257"/>
      <c r="T33" s="257"/>
      <c r="U33" s="257"/>
      <c r="V33" s="257"/>
      <c r="W33" s="257"/>
      <c r="X33" s="257"/>
      <c r="Y33" s="257"/>
      <c r="Z33" s="257"/>
      <c r="AA33" s="257"/>
      <c r="AB33" s="257"/>
      <c r="AC33" s="257"/>
      <c r="AD33" s="258"/>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8" customHeight="1" x14ac:dyDescent="0.55000000000000004">
      <c r="A34" s="115"/>
      <c r="B34" s="6" t="s">
        <v>25</v>
      </c>
      <c r="C34" s="6"/>
      <c r="D34" s="6"/>
      <c r="E34" s="6"/>
      <c r="F34" s="6"/>
      <c r="G34" s="6"/>
      <c r="H34" s="6"/>
      <c r="I34" s="6"/>
      <c r="J34" s="6"/>
      <c r="K34" s="3" t="s">
        <v>158</v>
      </c>
      <c r="L34" s="262" t="s">
        <v>1</v>
      </c>
      <c r="M34" s="263"/>
      <c r="N34" s="263"/>
      <c r="O34" s="263"/>
      <c r="P34" s="263"/>
      <c r="Q34" s="263"/>
      <c r="R34" s="263"/>
      <c r="S34" s="263"/>
      <c r="T34" s="263"/>
      <c r="U34" s="263"/>
      <c r="V34" s="259"/>
      <c r="W34" s="259"/>
      <c r="X34" s="5" t="s">
        <v>2</v>
      </c>
      <c r="Y34" s="259"/>
      <c r="Z34" s="259"/>
      <c r="AA34" s="5" t="s">
        <v>23</v>
      </c>
      <c r="AB34" s="259"/>
      <c r="AC34" s="259"/>
      <c r="AD34" s="118" t="s">
        <v>3</v>
      </c>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x14ac:dyDescent="0.55000000000000004">
      <c r="A35" s="115"/>
      <c r="B35" s="6"/>
      <c r="C35" s="6"/>
      <c r="D35" s="6"/>
      <c r="E35" s="6"/>
      <c r="F35" s="6"/>
      <c r="G35" s="6"/>
      <c r="H35" s="6"/>
      <c r="I35" s="6"/>
      <c r="J35" s="6"/>
      <c r="K35" s="119" t="s">
        <v>159</v>
      </c>
      <c r="L35" s="264" t="s">
        <v>1</v>
      </c>
      <c r="M35" s="265"/>
      <c r="N35" s="265"/>
      <c r="O35" s="265"/>
      <c r="P35" s="265"/>
      <c r="Q35" s="265"/>
      <c r="R35" s="265"/>
      <c r="S35" s="265"/>
      <c r="T35" s="265"/>
      <c r="U35" s="265"/>
      <c r="V35" s="259"/>
      <c r="W35" s="259"/>
      <c r="X35" s="5" t="s">
        <v>2</v>
      </c>
      <c r="Y35" s="259"/>
      <c r="Z35" s="259"/>
      <c r="AA35" s="5" t="s">
        <v>23</v>
      </c>
      <c r="AB35" s="259"/>
      <c r="AC35" s="259"/>
      <c r="AD35" s="118" t="s">
        <v>3</v>
      </c>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8" customHeight="1" x14ac:dyDescent="0.55000000000000004">
      <c r="A36" s="115"/>
      <c r="B36" s="260" t="s">
        <v>26</v>
      </c>
      <c r="C36" s="260"/>
      <c r="D36" s="260"/>
      <c r="E36" s="260"/>
      <c r="F36" s="260"/>
      <c r="G36" s="260"/>
      <c r="H36" s="260"/>
      <c r="I36" s="260"/>
      <c r="J36" s="260"/>
      <c r="K36" s="261"/>
      <c r="L36" s="256"/>
      <c r="M36" s="257"/>
      <c r="N36" s="257"/>
      <c r="O36" s="257"/>
      <c r="P36" s="257"/>
      <c r="Q36" s="257"/>
      <c r="R36" s="257"/>
      <c r="S36" s="257"/>
      <c r="T36" s="257"/>
      <c r="U36" s="257"/>
      <c r="V36" s="257"/>
      <c r="W36" s="257"/>
      <c r="X36" s="257"/>
      <c r="Y36" s="257"/>
      <c r="Z36" s="257"/>
      <c r="AA36" s="257"/>
      <c r="AB36" s="257"/>
      <c r="AC36" s="257"/>
      <c r="AD36" s="258"/>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8" customHeight="1" x14ac:dyDescent="0.55000000000000004">
      <c r="A37" s="115"/>
      <c r="B37" s="260" t="s">
        <v>27</v>
      </c>
      <c r="C37" s="260"/>
      <c r="D37" s="260"/>
      <c r="E37" s="260"/>
      <c r="F37" s="260"/>
      <c r="G37" s="260"/>
      <c r="H37" s="260"/>
      <c r="I37" s="260"/>
      <c r="J37" s="260"/>
      <c r="K37" s="261"/>
      <c r="L37" s="256"/>
      <c r="M37" s="257"/>
      <c r="N37" s="257"/>
      <c r="O37" s="257"/>
      <c r="P37" s="257"/>
      <c r="Q37" s="257"/>
      <c r="R37" s="257"/>
      <c r="S37" s="257"/>
      <c r="T37" s="257"/>
      <c r="U37" s="257"/>
      <c r="V37" s="257"/>
      <c r="W37" s="257"/>
      <c r="X37" s="257"/>
      <c r="Y37" s="257"/>
      <c r="Z37" s="257"/>
      <c r="AA37" s="257"/>
      <c r="AB37" s="257"/>
      <c r="AC37" s="257"/>
      <c r="AD37" s="258"/>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8" customHeight="1" x14ac:dyDescent="0.550000000000000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8" customHeight="1" x14ac:dyDescent="0.55000000000000004">
      <c r="A39" s="1"/>
      <c r="B39" s="1"/>
      <c r="C39" s="1"/>
      <c r="D39" s="1"/>
      <c r="E39" s="1"/>
      <c r="F39" s="1"/>
      <c r="G39" s="1"/>
      <c r="H39" s="1"/>
      <c r="I39" s="1"/>
      <c r="J39" s="1"/>
      <c r="K39" s="1"/>
      <c r="L39" s="1"/>
      <c r="M39" s="1"/>
      <c r="N39" s="1"/>
      <c r="O39" s="1"/>
      <c r="P39" s="1"/>
      <c r="Q39" s="1"/>
      <c r="R39" s="1"/>
      <c r="S39" s="1"/>
      <c r="T39" s="1"/>
      <c r="U39" s="8"/>
      <c r="W39" s="8"/>
      <c r="X39" s="8"/>
      <c r="Y39" s="8"/>
      <c r="Z39" s="8"/>
      <c r="AA39" s="8"/>
      <c r="AB39" s="2"/>
      <c r="AC39" s="2"/>
      <c r="AD39" s="7" t="s">
        <v>28</v>
      </c>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8" customHeight="1" x14ac:dyDescent="0.550000000000000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sheetData>
  <mergeCells count="79">
    <mergeCell ref="AF1:BJ1"/>
    <mergeCell ref="AM21:BC22"/>
    <mergeCell ref="BD13:BI14"/>
    <mergeCell ref="BD15:BI16"/>
    <mergeCell ref="BD17:BI18"/>
    <mergeCell ref="BD19:BI20"/>
    <mergeCell ref="BD21:BI22"/>
    <mergeCell ref="AG5:BI7"/>
    <mergeCell ref="AG13:AL14"/>
    <mergeCell ref="AG19:AL20"/>
    <mergeCell ref="AG21:AL22"/>
    <mergeCell ref="AM13:BC14"/>
    <mergeCell ref="BD12:BI12"/>
    <mergeCell ref="AM19:BC20"/>
    <mergeCell ref="AG15:AL16"/>
    <mergeCell ref="AG17:AL18"/>
    <mergeCell ref="B30:K30"/>
    <mergeCell ref="B31:K31"/>
    <mergeCell ref="B32:K32"/>
    <mergeCell ref="B33:K33"/>
    <mergeCell ref="V32:W32"/>
    <mergeCell ref="L30:AD30"/>
    <mergeCell ref="L31:AD31"/>
    <mergeCell ref="L32:U32"/>
    <mergeCell ref="L33:AD33"/>
    <mergeCell ref="L36:AD36"/>
    <mergeCell ref="Y32:Z32"/>
    <mergeCell ref="AB32:AC32"/>
    <mergeCell ref="L37:AD37"/>
    <mergeCell ref="B37:K37"/>
    <mergeCell ref="L34:U34"/>
    <mergeCell ref="Y35:Z35"/>
    <mergeCell ref="AB35:AC35"/>
    <mergeCell ref="L35:U35"/>
    <mergeCell ref="V34:W34"/>
    <mergeCell ref="Y34:Z34"/>
    <mergeCell ref="AB34:AC34"/>
    <mergeCell ref="V35:W35"/>
    <mergeCell ref="B36:K36"/>
    <mergeCell ref="D27:AD27"/>
    <mergeCell ref="D28:AD28"/>
    <mergeCell ref="D26:N26"/>
    <mergeCell ref="D23:N23"/>
    <mergeCell ref="D25:N25"/>
    <mergeCell ref="D24:N24"/>
    <mergeCell ref="O26:AD26"/>
    <mergeCell ref="B3:C3"/>
    <mergeCell ref="L3:M3"/>
    <mergeCell ref="X3:Y3"/>
    <mergeCell ref="B8:I9"/>
    <mergeCell ref="W9:AD10"/>
    <mergeCell ref="X2:AD2"/>
    <mergeCell ref="Y16:AC16"/>
    <mergeCell ref="W11:AD11"/>
    <mergeCell ref="L6:T6"/>
    <mergeCell ref="J9:K9"/>
    <mergeCell ref="W12:X12"/>
    <mergeCell ref="W13:X13"/>
    <mergeCell ref="Z13:AA13"/>
    <mergeCell ref="AC13:AD13"/>
    <mergeCell ref="Z12:AA12"/>
    <mergeCell ref="AC12:AD12"/>
    <mergeCell ref="AG23:AL24"/>
    <mergeCell ref="AM23:BC24"/>
    <mergeCell ref="BD23:BI24"/>
    <mergeCell ref="B18:N18"/>
    <mergeCell ref="O18:AD18"/>
    <mergeCell ref="O21:AD21"/>
    <mergeCell ref="O22:AD23"/>
    <mergeCell ref="O24:AD25"/>
    <mergeCell ref="D20:N20"/>
    <mergeCell ref="D21:N21"/>
    <mergeCell ref="D22:N22"/>
    <mergeCell ref="AM15:BC16"/>
    <mergeCell ref="AM17:BC18"/>
    <mergeCell ref="AG12:AL12"/>
    <mergeCell ref="AM12:BC12"/>
    <mergeCell ref="O20:AD20"/>
    <mergeCell ref="J16:S16"/>
  </mergeCells>
  <phoneticPr fontId="3"/>
  <conditionalFormatting sqref="A1:BJ9960">
    <cfRule type="expression" priority="1" stopIfTrue="1">
      <formula>マスタースイッチ=""</formula>
    </cfRule>
  </conditionalFormatting>
  <conditionalFormatting sqref="J16:S16 Y16:AC16 O20:AD26">
    <cfRule type="cellIs" dxfId="19" priority="2" operator="lessThanOrEqual">
      <formula>0</formula>
    </cfRule>
  </conditionalFormatting>
  <conditionalFormatting sqref="X2:AD2 B3:C3 I3 L3:M3 X3:Y3 AA3 AC3 F4 H4 J4 B8:I9 W9:AD11 W12:X13 Z12:AA13 AC12:AD13 L30:AD31 V32:W32 Y32:Z32 AB32:AC32 L33:AD33 V34:W35 Y34:Z35 AB34:AC35 L36:AD37">
    <cfRule type="containsBlanks" dxfId="18" priority="3">
      <formula>LEN(TRIM(B2))=0</formula>
    </cfRule>
  </conditionalFormatting>
  <hyperlinks>
    <hyperlink ref="AG9" r:id="rId1" xr:uid="{3A0E154A-76D6-4EF6-99BA-2B374F7F171A}"/>
  </hyperlinks>
  <printOptions horizontalCentered="1"/>
  <pageMargins left="0.25" right="0.25" top="0.75" bottom="0.75" header="0.3" footer="0.3"/>
  <pageSetup paperSize="9" scale="95" orientation="portrait" r:id="rId2"/>
  <headerFooter>
    <oddHeader>&amp;C全建総連版一人親方用　鑑シート</oddHeader>
  </headerFooter>
  <colBreaks count="1" manualBreakCount="1">
    <brk id="30" max="39"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1EE66-BDD0-2B44-85B8-D5BB66982838}">
  <sheetPr>
    <tabColor theme="4" tint="0.79998168889431442"/>
  </sheetPr>
  <dimension ref="A1:BJ41"/>
  <sheetViews>
    <sheetView view="pageLayout" zoomScale="85" zoomScaleNormal="100" zoomScaleSheetLayoutView="106" zoomScalePageLayoutView="85" workbookViewId="0">
      <selection activeCell="B3" sqref="B3:D4"/>
    </sheetView>
  </sheetViews>
  <sheetFormatPr defaultColWidth="10.6640625" defaultRowHeight="18" x14ac:dyDescent="0.55000000000000004"/>
  <cols>
    <col min="1" max="75" width="3" customWidth="1"/>
  </cols>
  <sheetData>
    <row r="1" spans="1:62" ht="18" customHeight="1"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row>
    <row r="2" spans="1:62" ht="18" customHeight="1" thickBot="1" x14ac:dyDescent="0.6">
      <c r="A2" s="1"/>
      <c r="B2" s="193" t="s">
        <v>165</v>
      </c>
      <c r="C2" s="194"/>
      <c r="D2" s="194"/>
      <c r="E2" s="194"/>
      <c r="F2" s="194"/>
      <c r="G2" s="195" t="s">
        <v>260</v>
      </c>
      <c r="H2" s="192"/>
      <c r="I2" s="192"/>
      <c r="K2" s="1"/>
      <c r="L2" s="1"/>
      <c r="M2" s="1"/>
      <c r="N2" s="195" t="s">
        <v>239</v>
      </c>
      <c r="O2" s="1"/>
      <c r="P2" s="1"/>
      <c r="Q2" s="1"/>
      <c r="R2" s="1"/>
      <c r="S2" s="1"/>
      <c r="T2" s="1"/>
      <c r="U2" s="1"/>
      <c r="V2" s="114" t="s">
        <v>164</v>
      </c>
      <c r="W2" s="1"/>
      <c r="X2" s="1"/>
      <c r="Y2" s="1"/>
      <c r="Z2" s="1"/>
      <c r="AA2" s="1"/>
      <c r="AB2" s="1"/>
      <c r="AC2" s="1"/>
      <c r="AD2" s="1"/>
      <c r="AE2" s="1"/>
      <c r="AF2" s="266" t="s">
        <v>161</v>
      </c>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row>
    <row r="3" spans="1:62" ht="18" customHeight="1" x14ac:dyDescent="0.55000000000000004">
      <c r="A3" s="1"/>
      <c r="B3" s="272"/>
      <c r="C3" s="273"/>
      <c r="D3" s="274"/>
      <c r="E3" s="278" t="s">
        <v>30</v>
      </c>
      <c r="F3" s="278"/>
      <c r="G3" s="279">
        <f>IFERROR(ROUNDUP(SUM($V$8, $V$12, $V$18, $V$24, $V$29, $V$35, $V$40) * 1.1, 0), 0)</f>
        <v>0</v>
      </c>
      <c r="H3" s="280"/>
      <c r="I3" s="280"/>
      <c r="J3" s="280"/>
      <c r="K3" s="281"/>
      <c r="L3" s="278" t="s">
        <v>240</v>
      </c>
      <c r="M3" s="278"/>
      <c r="N3" s="279">
        <f>L40*1.1</f>
        <v>0</v>
      </c>
      <c r="O3" s="280"/>
      <c r="P3" s="280"/>
      <c r="Q3" s="280"/>
      <c r="R3" s="281"/>
      <c r="S3" s="127"/>
      <c r="T3" s="278" t="s">
        <v>34</v>
      </c>
      <c r="U3" s="285"/>
      <c r="V3" s="279">
        <f>IFERROR(ROUND(N((B3*G3)+N3), 0), 0)</f>
        <v>0</v>
      </c>
      <c r="W3" s="280"/>
      <c r="X3" s="280"/>
      <c r="Y3" s="280"/>
      <c r="Z3" s="280"/>
      <c r="AA3" s="280"/>
      <c r="AB3" s="280"/>
      <c r="AC3" s="280"/>
      <c r="AD3" s="281"/>
      <c r="AE3" s="1"/>
      <c r="AF3" s="1"/>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
    </row>
    <row r="4" spans="1:62" ht="19" customHeight="1" thickBot="1" x14ac:dyDescent="0.6">
      <c r="A4" s="1"/>
      <c r="B4" s="275"/>
      <c r="C4" s="276"/>
      <c r="D4" s="277"/>
      <c r="E4" s="278"/>
      <c r="F4" s="278"/>
      <c r="G4" s="282"/>
      <c r="H4" s="283"/>
      <c r="I4" s="283"/>
      <c r="J4" s="283"/>
      <c r="K4" s="284"/>
      <c r="L4" s="278"/>
      <c r="M4" s="278"/>
      <c r="N4" s="282"/>
      <c r="O4" s="283"/>
      <c r="P4" s="283"/>
      <c r="Q4" s="283"/>
      <c r="R4" s="284"/>
      <c r="S4" s="127"/>
      <c r="T4" s="278"/>
      <c r="U4" s="285"/>
      <c r="V4" s="282"/>
      <c r="W4" s="283"/>
      <c r="X4" s="283"/>
      <c r="Y4" s="283"/>
      <c r="Z4" s="283"/>
      <c r="AA4" s="283"/>
      <c r="AB4" s="283"/>
      <c r="AC4" s="283"/>
      <c r="AD4" s="284"/>
      <c r="AE4" s="1"/>
      <c r="AF4" s="122"/>
      <c r="AG4" s="267" t="s">
        <v>29</v>
      </c>
      <c r="AH4" s="267"/>
      <c r="AI4" s="267"/>
      <c r="AJ4" s="267"/>
      <c r="AK4" s="267"/>
      <c r="AL4" s="267"/>
      <c r="AM4" s="267"/>
      <c r="AN4" s="267"/>
      <c r="AO4" s="267"/>
      <c r="AP4" s="267"/>
      <c r="AQ4" s="267"/>
      <c r="AR4" s="267"/>
      <c r="AS4" s="267"/>
      <c r="AT4" s="267"/>
      <c r="AU4" s="267"/>
      <c r="AV4" s="267"/>
      <c r="AW4" s="267"/>
      <c r="AX4" s="267"/>
      <c r="AY4" s="267"/>
      <c r="AZ4" s="267"/>
      <c r="BA4" s="267"/>
      <c r="BB4" s="267"/>
      <c r="BC4" s="267"/>
      <c r="BD4" s="267"/>
      <c r="BE4" s="267"/>
      <c r="BF4" s="267"/>
      <c r="BG4" s="267"/>
      <c r="BH4" s="267"/>
      <c r="BI4" s="267"/>
      <c r="BJ4" s="1"/>
    </row>
    <row r="5" spans="1:62" ht="18" customHeight="1" thickTop="1" thickBot="1" x14ac:dyDescent="0.6">
      <c r="A5" s="1"/>
      <c r="B5" s="110"/>
      <c r="C5" s="4"/>
      <c r="D5" s="4"/>
      <c r="E5" s="4"/>
      <c r="F5" s="4"/>
      <c r="G5" s="4"/>
      <c r="H5" s="4"/>
      <c r="I5" s="4"/>
      <c r="J5" s="196"/>
      <c r="K5" s="196" t="s">
        <v>238</v>
      </c>
      <c r="L5" s="4"/>
      <c r="M5" s="4"/>
      <c r="N5" s="4"/>
      <c r="O5" s="4"/>
      <c r="P5" s="4"/>
      <c r="Q5" s="4"/>
      <c r="R5" s="196" t="s">
        <v>238</v>
      </c>
      <c r="S5" s="4"/>
      <c r="T5" s="4"/>
      <c r="U5" s="4"/>
      <c r="V5" s="4"/>
      <c r="W5" s="4"/>
      <c r="X5" s="4"/>
      <c r="Y5" s="4"/>
      <c r="Z5" s="4"/>
      <c r="AA5" s="4"/>
      <c r="AB5" s="4"/>
      <c r="AC5" s="4"/>
      <c r="AD5" s="196" t="s">
        <v>238</v>
      </c>
      <c r="AE5" s="1"/>
      <c r="AF5" s="122"/>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1"/>
    </row>
    <row r="6" spans="1:62" ht="18" customHeight="1" x14ac:dyDescent="0.55000000000000004">
      <c r="A6" s="1"/>
      <c r="B6" s="1"/>
      <c r="C6" s="8"/>
      <c r="D6" s="8"/>
      <c r="E6" s="8"/>
      <c r="F6" s="8"/>
      <c r="G6" s="8"/>
      <c r="H6" s="8"/>
      <c r="I6" s="8"/>
      <c r="J6" s="8"/>
      <c r="K6" s="8"/>
      <c r="L6" s="8"/>
      <c r="M6" s="8"/>
      <c r="N6" s="8"/>
      <c r="O6" s="8"/>
      <c r="P6" s="8"/>
      <c r="Q6" s="8"/>
      <c r="R6" s="8"/>
      <c r="S6" s="8"/>
      <c r="T6" s="8"/>
      <c r="U6" s="8"/>
      <c r="V6" s="8"/>
      <c r="W6" s="8"/>
      <c r="X6" s="8"/>
      <c r="Y6" s="8"/>
      <c r="Z6" s="8"/>
      <c r="AA6" s="8"/>
      <c r="AB6" s="8"/>
      <c r="AC6" s="8"/>
      <c r="AD6" s="8"/>
      <c r="AE6" s="1"/>
      <c r="AF6" s="1"/>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
    </row>
    <row r="7" spans="1:62" ht="18" customHeight="1" thickBot="1" x14ac:dyDescent="0.4">
      <c r="A7" s="1"/>
      <c r="B7" s="125" t="s">
        <v>289</v>
      </c>
      <c r="C7" s="8"/>
      <c r="D7" s="8"/>
      <c r="E7" s="8"/>
      <c r="F7" s="8"/>
      <c r="G7" s="8"/>
      <c r="H7" s="8"/>
      <c r="I7" s="8"/>
      <c r="J7" s="8"/>
      <c r="K7" s="8"/>
      <c r="L7" s="8"/>
      <c r="M7" s="8"/>
      <c r="N7" s="8"/>
      <c r="O7" s="8"/>
      <c r="P7" s="8"/>
      <c r="Q7" s="1"/>
      <c r="R7" s="8"/>
      <c r="S7" s="8"/>
      <c r="T7" s="8"/>
      <c r="U7" s="8"/>
      <c r="V7" s="8"/>
      <c r="W7" s="8"/>
      <c r="X7" s="8"/>
      <c r="Y7" s="8"/>
      <c r="Z7" s="8"/>
      <c r="AA7" s="8"/>
      <c r="AB7" s="8"/>
      <c r="AC7" s="8"/>
      <c r="AD7" s="8"/>
      <c r="AE7" s="1"/>
      <c r="AF7" s="1"/>
      <c r="AG7" s="208" t="s">
        <v>10</v>
      </c>
      <c r="AH7" s="208"/>
      <c r="AI7" s="208"/>
      <c r="AJ7" s="208"/>
      <c r="AK7" s="208"/>
      <c r="AL7" s="208"/>
      <c r="AM7" s="209" t="s">
        <v>32</v>
      </c>
      <c r="AN7" s="209"/>
      <c r="AO7" s="209"/>
      <c r="AP7" s="209"/>
      <c r="AQ7" s="209"/>
      <c r="AR7" s="209"/>
      <c r="AS7" s="209"/>
      <c r="AT7" s="209"/>
      <c r="AU7" s="209"/>
      <c r="AV7" s="209"/>
      <c r="AW7" s="209"/>
      <c r="AX7" s="209"/>
      <c r="AY7" s="209"/>
      <c r="AZ7" s="209"/>
      <c r="BA7" s="209"/>
      <c r="BB7" s="209"/>
      <c r="BC7" s="209"/>
      <c r="BD7" s="209" t="s">
        <v>11</v>
      </c>
      <c r="BE7" s="209"/>
      <c r="BF7" s="209"/>
      <c r="BG7" s="209"/>
      <c r="BH7" s="209"/>
      <c r="BI7" s="209"/>
      <c r="BJ7" s="1"/>
    </row>
    <row r="8" spans="1:62" ht="18" customHeight="1" thickBot="1" x14ac:dyDescent="0.35">
      <c r="A8" s="1"/>
      <c r="B8" s="268">
        <f>IFERROR(SUM(材料費!$F$38/B3), 0)</f>
        <v>0</v>
      </c>
      <c r="C8" s="269"/>
      <c r="D8" s="269"/>
      <c r="E8" s="269"/>
      <c r="F8" s="269"/>
      <c r="G8" s="269"/>
      <c r="H8" s="269"/>
      <c r="I8" s="270"/>
      <c r="J8" s="126" t="s">
        <v>166</v>
      </c>
      <c r="K8" s="8"/>
      <c r="L8" s="8"/>
      <c r="M8" s="8"/>
      <c r="N8" s="8"/>
      <c r="O8" s="8"/>
      <c r="P8" s="8"/>
      <c r="Q8" s="1"/>
      <c r="R8" s="8"/>
      <c r="S8" s="8"/>
      <c r="T8" s="1"/>
      <c r="U8" s="127" t="s">
        <v>34</v>
      </c>
      <c r="V8" s="268">
        <f>$B$8</f>
        <v>0</v>
      </c>
      <c r="W8" s="269"/>
      <c r="X8" s="269"/>
      <c r="Y8" s="269"/>
      <c r="Z8" s="269"/>
      <c r="AA8" s="269"/>
      <c r="AB8" s="270"/>
      <c r="AC8" s="126" t="s">
        <v>166</v>
      </c>
      <c r="AD8" s="8"/>
      <c r="AE8" s="1"/>
      <c r="AF8" s="1"/>
      <c r="AG8" s="215" t="s">
        <v>12</v>
      </c>
      <c r="AH8" s="215"/>
      <c r="AI8" s="215"/>
      <c r="AJ8" s="215"/>
      <c r="AK8" s="215"/>
      <c r="AL8" s="215"/>
      <c r="AM8" s="305" t="s">
        <v>179</v>
      </c>
      <c r="AN8" s="305"/>
      <c r="AO8" s="305"/>
      <c r="AP8" s="305"/>
      <c r="AQ8" s="305"/>
      <c r="AR8" s="305"/>
      <c r="AS8" s="305"/>
      <c r="AT8" s="305"/>
      <c r="AU8" s="305"/>
      <c r="AV8" s="305"/>
      <c r="AW8" s="305"/>
      <c r="AX8" s="305"/>
      <c r="AY8" s="305"/>
      <c r="AZ8" s="305"/>
      <c r="BA8" s="305"/>
      <c r="BB8" s="305"/>
      <c r="BC8" s="305"/>
      <c r="BD8" s="216" t="s">
        <v>245</v>
      </c>
      <c r="BE8" s="216"/>
      <c r="BF8" s="216"/>
      <c r="BG8" s="216"/>
      <c r="BH8" s="216"/>
      <c r="BI8" s="216"/>
      <c r="BJ8" s="1"/>
    </row>
    <row r="9" spans="1:62" ht="19" customHeight="1" thickTop="1" x14ac:dyDescent="0.55000000000000004">
      <c r="A9" s="1"/>
      <c r="B9" s="95"/>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
      <c r="AF9" s="1"/>
      <c r="AG9" s="215"/>
      <c r="AH9" s="215"/>
      <c r="AI9" s="215"/>
      <c r="AJ9" s="215"/>
      <c r="AK9" s="215"/>
      <c r="AL9" s="215"/>
      <c r="AM9" s="306"/>
      <c r="AN9" s="306"/>
      <c r="AO9" s="306"/>
      <c r="AP9" s="306"/>
      <c r="AQ9" s="306"/>
      <c r="AR9" s="306"/>
      <c r="AS9" s="306"/>
      <c r="AT9" s="306"/>
      <c r="AU9" s="306"/>
      <c r="AV9" s="306"/>
      <c r="AW9" s="306"/>
      <c r="AX9" s="306"/>
      <c r="AY9" s="306"/>
      <c r="AZ9" s="306"/>
      <c r="BA9" s="306"/>
      <c r="BB9" s="306"/>
      <c r="BC9" s="306"/>
      <c r="BD9" s="216"/>
      <c r="BE9" s="216"/>
      <c r="BF9" s="216"/>
      <c r="BG9" s="216"/>
      <c r="BH9" s="216"/>
      <c r="BI9" s="216"/>
      <c r="BJ9" s="1"/>
    </row>
    <row r="10" spans="1:62" ht="18" customHeight="1" x14ac:dyDescent="0.55000000000000004">
      <c r="A10" s="1"/>
      <c r="B10" s="1"/>
      <c r="C10" s="8"/>
      <c r="D10" s="8"/>
      <c r="E10" s="8"/>
      <c r="F10" s="8"/>
      <c r="G10" s="8"/>
      <c r="H10" s="8"/>
      <c r="I10" s="8"/>
      <c r="J10" s="8"/>
      <c r="K10" s="8"/>
      <c r="L10" s="8"/>
      <c r="M10" s="8"/>
      <c r="N10" s="8"/>
      <c r="O10" s="8"/>
      <c r="P10" s="8"/>
      <c r="Q10" s="8"/>
      <c r="R10" s="8"/>
      <c r="S10" s="8"/>
      <c r="T10" s="1"/>
      <c r="U10" s="8"/>
      <c r="V10" s="8"/>
      <c r="W10" s="8"/>
      <c r="X10" s="8"/>
      <c r="Y10" s="8"/>
      <c r="Z10" s="8"/>
      <c r="AA10" s="8"/>
      <c r="AB10" s="8"/>
      <c r="AC10" s="8"/>
      <c r="AD10" s="8"/>
      <c r="AE10" s="1"/>
      <c r="AF10" s="1"/>
      <c r="AG10" s="290" t="s">
        <v>160</v>
      </c>
      <c r="AH10" s="291"/>
      <c r="AI10" s="291"/>
      <c r="AJ10" s="291"/>
      <c r="AK10" s="291"/>
      <c r="AL10" s="291"/>
      <c r="AM10" s="307" t="s">
        <v>261</v>
      </c>
      <c r="AN10" s="308"/>
      <c r="AO10" s="308"/>
      <c r="AP10" s="308"/>
      <c r="AQ10" s="308"/>
      <c r="AR10" s="308"/>
      <c r="AS10" s="308"/>
      <c r="AT10" s="308"/>
      <c r="AU10" s="308"/>
      <c r="AV10" s="308"/>
      <c r="AW10" s="308"/>
      <c r="AX10" s="308"/>
      <c r="AY10" s="308"/>
      <c r="AZ10" s="308"/>
      <c r="BA10" s="308"/>
      <c r="BB10" s="308"/>
      <c r="BC10" s="309"/>
      <c r="BD10" s="319" t="s">
        <v>246</v>
      </c>
      <c r="BE10" s="320"/>
      <c r="BF10" s="320"/>
      <c r="BG10" s="320"/>
      <c r="BH10" s="320"/>
      <c r="BI10" s="321"/>
      <c r="BJ10" s="1"/>
    </row>
    <row r="11" spans="1:62" ht="19" customHeight="1" thickBot="1" x14ac:dyDescent="0.6">
      <c r="A11" s="1"/>
      <c r="B11" s="125" t="s">
        <v>290</v>
      </c>
      <c r="C11" s="8"/>
      <c r="D11" s="8"/>
      <c r="E11" s="8"/>
      <c r="F11" s="8"/>
      <c r="G11" s="8"/>
      <c r="H11" s="8"/>
      <c r="I11" s="8"/>
      <c r="J11" s="8"/>
      <c r="K11" s="8"/>
      <c r="L11" s="8"/>
      <c r="M11" s="1"/>
      <c r="N11" s="8"/>
      <c r="O11" s="8"/>
      <c r="P11" s="8"/>
      <c r="Q11" s="8"/>
      <c r="R11" s="8"/>
      <c r="S11" s="8"/>
      <c r="T11" s="1"/>
      <c r="U11" s="8"/>
      <c r="V11" s="8"/>
      <c r="W11" s="8"/>
      <c r="X11" s="8"/>
      <c r="Y11" s="8"/>
      <c r="Z11" s="8"/>
      <c r="AA11" s="8"/>
      <c r="AB11" s="8"/>
      <c r="AC11" s="8"/>
      <c r="AD11" s="8"/>
      <c r="AE11" s="1"/>
      <c r="AF11" s="1"/>
      <c r="AG11" s="292"/>
      <c r="AH11" s="293"/>
      <c r="AI11" s="293"/>
      <c r="AJ11" s="293"/>
      <c r="AK11" s="293"/>
      <c r="AL11" s="293"/>
      <c r="AM11" s="310"/>
      <c r="AN11" s="311"/>
      <c r="AO11" s="311"/>
      <c r="AP11" s="311"/>
      <c r="AQ11" s="311"/>
      <c r="AR11" s="311"/>
      <c r="AS11" s="311"/>
      <c r="AT11" s="311"/>
      <c r="AU11" s="311"/>
      <c r="AV11" s="311"/>
      <c r="AW11" s="311"/>
      <c r="AX11" s="311"/>
      <c r="AY11" s="311"/>
      <c r="AZ11" s="311"/>
      <c r="BA11" s="311"/>
      <c r="BB11" s="311"/>
      <c r="BC11" s="312"/>
      <c r="BD11" s="322"/>
      <c r="BE11" s="323"/>
      <c r="BF11" s="323"/>
      <c r="BG11" s="323"/>
      <c r="BH11" s="323"/>
      <c r="BI11" s="324"/>
      <c r="BJ11" s="1"/>
    </row>
    <row r="12" spans="1:62" ht="18" customHeight="1" thickBot="1" x14ac:dyDescent="0.35">
      <c r="A12" s="1"/>
      <c r="B12" s="286"/>
      <c r="C12" s="287"/>
      <c r="D12" s="287"/>
      <c r="E12" s="287"/>
      <c r="F12" s="287"/>
      <c r="G12" s="287"/>
      <c r="H12" s="287"/>
      <c r="I12" s="288"/>
      <c r="J12" s="126" t="s">
        <v>166</v>
      </c>
      <c r="K12" s="8"/>
      <c r="L12" s="8"/>
      <c r="M12" s="8"/>
      <c r="N12" s="8"/>
      <c r="O12" s="8"/>
      <c r="P12" s="8"/>
      <c r="Q12" s="1"/>
      <c r="R12" s="8"/>
      <c r="S12" s="8"/>
      <c r="T12" s="1"/>
      <c r="U12" s="127" t="s">
        <v>34</v>
      </c>
      <c r="V12" s="268">
        <f>$B$12</f>
        <v>0</v>
      </c>
      <c r="W12" s="269"/>
      <c r="X12" s="269"/>
      <c r="Y12" s="269"/>
      <c r="Z12" s="269"/>
      <c r="AA12" s="269"/>
      <c r="AB12" s="270"/>
      <c r="AC12" s="126" t="s">
        <v>166</v>
      </c>
      <c r="AD12" s="8"/>
      <c r="AE12" s="1"/>
      <c r="AF12" s="1"/>
      <c r="AG12" s="292"/>
      <c r="AH12" s="293"/>
      <c r="AI12" s="293"/>
      <c r="AJ12" s="293"/>
      <c r="AK12" s="293"/>
      <c r="AL12" s="293"/>
      <c r="AM12" s="310"/>
      <c r="AN12" s="311"/>
      <c r="AO12" s="311"/>
      <c r="AP12" s="311"/>
      <c r="AQ12" s="311"/>
      <c r="AR12" s="311"/>
      <c r="AS12" s="311"/>
      <c r="AT12" s="311"/>
      <c r="AU12" s="311"/>
      <c r="AV12" s="311"/>
      <c r="AW12" s="311"/>
      <c r="AX12" s="311"/>
      <c r="AY12" s="311"/>
      <c r="AZ12" s="311"/>
      <c r="BA12" s="311"/>
      <c r="BB12" s="311"/>
      <c r="BC12" s="312"/>
      <c r="BD12" s="325"/>
      <c r="BE12" s="326"/>
      <c r="BF12" s="326"/>
      <c r="BG12" s="326"/>
      <c r="BH12" s="326"/>
      <c r="BI12" s="327"/>
      <c r="BJ12" s="1"/>
    </row>
    <row r="13" spans="1:62" ht="19" customHeight="1" thickTop="1" x14ac:dyDescent="0.55000000000000004">
      <c r="A13" s="1"/>
      <c r="B13" s="95"/>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
      <c r="AF13" s="1"/>
      <c r="AG13" s="292"/>
      <c r="AH13" s="293"/>
      <c r="AI13" s="293"/>
      <c r="AJ13" s="293"/>
      <c r="AK13" s="293"/>
      <c r="AL13" s="293"/>
      <c r="AM13" s="135"/>
      <c r="AN13" s="296" t="s">
        <v>33</v>
      </c>
      <c r="AO13" s="296"/>
      <c r="AP13" s="296"/>
      <c r="AQ13" s="296"/>
      <c r="AR13" s="296"/>
      <c r="AT13" s="331" t="s">
        <v>252</v>
      </c>
      <c r="AU13" s="331"/>
      <c r="AV13" s="331"/>
      <c r="AW13" s="331"/>
      <c r="AY13" s="296" t="s">
        <v>160</v>
      </c>
      <c r="AZ13" s="296"/>
      <c r="BA13" s="296"/>
      <c r="BB13" s="296"/>
      <c r="BC13" s="136"/>
      <c r="BD13" s="313" t="s">
        <v>251</v>
      </c>
      <c r="BE13" s="314"/>
      <c r="BF13" s="314"/>
      <c r="BG13" s="314"/>
      <c r="BH13" s="314"/>
      <c r="BI13" s="315"/>
      <c r="BJ13" s="1"/>
    </row>
    <row r="14" spans="1:62" ht="18" customHeight="1" x14ac:dyDescent="0.55000000000000004">
      <c r="A14" s="1"/>
      <c r="B14" s="1"/>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1"/>
      <c r="AF14" s="1"/>
      <c r="AG14" s="292"/>
      <c r="AH14" s="293"/>
      <c r="AI14" s="293"/>
      <c r="AJ14" s="293"/>
      <c r="AK14" s="293"/>
      <c r="AL14" s="293"/>
      <c r="AM14" s="135"/>
      <c r="AN14" s="328"/>
      <c r="AO14" s="329"/>
      <c r="AP14" s="329"/>
      <c r="AQ14" s="329"/>
      <c r="AR14" s="330"/>
      <c r="AS14" s="140" t="s">
        <v>30</v>
      </c>
      <c r="AT14" s="328"/>
      <c r="AU14" s="329"/>
      <c r="AV14" s="329"/>
      <c r="AW14" s="330"/>
      <c r="AX14" s="141" t="s">
        <v>31</v>
      </c>
      <c r="AY14" s="328">
        <f>AN14*AT14</f>
        <v>0</v>
      </c>
      <c r="AZ14" s="329"/>
      <c r="BA14" s="329"/>
      <c r="BB14" s="330"/>
      <c r="BC14" s="136"/>
      <c r="BD14" s="313"/>
      <c r="BE14" s="314"/>
      <c r="BF14" s="314"/>
      <c r="BG14" s="314"/>
      <c r="BH14" s="314"/>
      <c r="BI14" s="315"/>
      <c r="BJ14" s="1"/>
    </row>
    <row r="15" spans="1:62" ht="18" customHeight="1" thickBot="1" x14ac:dyDescent="0.6">
      <c r="A15" s="1"/>
      <c r="B15" s="129" t="s">
        <v>167</v>
      </c>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1"/>
      <c r="AF15" s="1"/>
      <c r="AG15" s="294"/>
      <c r="AH15" s="295"/>
      <c r="AI15" s="295"/>
      <c r="AJ15" s="295"/>
      <c r="AK15" s="295"/>
      <c r="AL15" s="295"/>
      <c r="AM15" s="137"/>
      <c r="AN15" s="138"/>
      <c r="AO15" s="138"/>
      <c r="AP15" s="138"/>
      <c r="AQ15" s="138"/>
      <c r="AR15" s="138"/>
      <c r="AS15" s="138"/>
      <c r="AT15" s="138"/>
      <c r="AU15" s="138"/>
      <c r="AV15" s="138"/>
      <c r="AW15" s="138"/>
      <c r="AX15" s="138"/>
      <c r="AY15" s="138"/>
      <c r="AZ15" s="138"/>
      <c r="BA15" s="138"/>
      <c r="BB15" s="138"/>
      <c r="BC15" s="139"/>
      <c r="BD15" s="316"/>
      <c r="BE15" s="317"/>
      <c r="BF15" s="317"/>
      <c r="BG15" s="317"/>
      <c r="BH15" s="317"/>
      <c r="BI15" s="318"/>
      <c r="BJ15" s="1"/>
    </row>
    <row r="16" spans="1:62" ht="18" customHeight="1" thickBot="1" x14ac:dyDescent="0.35">
      <c r="A16" s="1"/>
      <c r="B16" s="128" t="s">
        <v>168</v>
      </c>
      <c r="C16" s="1"/>
      <c r="D16" s="1"/>
      <c r="E16" s="299"/>
      <c r="F16" s="300"/>
      <c r="G16" s="300"/>
      <c r="H16" s="301"/>
      <c r="I16" s="1" t="s">
        <v>169</v>
      </c>
      <c r="K16" s="1"/>
      <c r="L16" s="1" t="s">
        <v>170</v>
      </c>
      <c r="M16" s="1"/>
      <c r="N16" s="1"/>
      <c r="O16" s="1"/>
      <c r="P16" s="299"/>
      <c r="Q16" s="300"/>
      <c r="R16" s="300"/>
      <c r="S16" s="301"/>
      <c r="T16" s="1" t="s">
        <v>169</v>
      </c>
      <c r="V16" s="1"/>
      <c r="W16" s="194" t="s">
        <v>269</v>
      </c>
      <c r="X16" s="1"/>
      <c r="Z16" s="302"/>
      <c r="AA16" s="303"/>
      <c r="AB16" s="304"/>
      <c r="AC16" s="126" t="s">
        <v>178</v>
      </c>
      <c r="AE16" s="1"/>
      <c r="AF16" s="1"/>
      <c r="AG16" s="215" t="s">
        <v>36</v>
      </c>
      <c r="AH16" s="215"/>
      <c r="AI16" s="215"/>
      <c r="AJ16" s="215"/>
      <c r="AK16" s="215"/>
      <c r="AL16" s="215"/>
      <c r="AM16" s="297" t="s">
        <v>259</v>
      </c>
      <c r="AN16" s="297"/>
      <c r="AO16" s="297"/>
      <c r="AP16" s="297"/>
      <c r="AQ16" s="297"/>
      <c r="AR16" s="297"/>
      <c r="AS16" s="297"/>
      <c r="AT16" s="297"/>
      <c r="AU16" s="297"/>
      <c r="AV16" s="297"/>
      <c r="AW16" s="297"/>
      <c r="AX16" s="297"/>
      <c r="AY16" s="297"/>
      <c r="AZ16" s="297"/>
      <c r="BA16" s="297"/>
      <c r="BB16" s="297"/>
      <c r="BC16" s="297"/>
      <c r="BD16" s="298" t="s">
        <v>249</v>
      </c>
      <c r="BE16" s="216"/>
      <c r="BF16" s="216"/>
      <c r="BG16" s="216"/>
      <c r="BH16" s="216"/>
      <c r="BI16" s="216"/>
      <c r="BJ16" s="1"/>
    </row>
    <row r="17" spans="1:62" ht="18" customHeight="1" thickTop="1" thickBot="1" x14ac:dyDescent="0.6">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215"/>
      <c r="AH17" s="215"/>
      <c r="AI17" s="215"/>
      <c r="AJ17" s="215"/>
      <c r="AK17" s="215"/>
      <c r="AL17" s="215"/>
      <c r="AM17" s="289"/>
      <c r="AN17" s="289"/>
      <c r="AO17" s="289"/>
      <c r="AP17" s="289"/>
      <c r="AQ17" s="289"/>
      <c r="AR17" s="289"/>
      <c r="AS17" s="289"/>
      <c r="AT17" s="289"/>
      <c r="AU17" s="289"/>
      <c r="AV17" s="289"/>
      <c r="AW17" s="289"/>
      <c r="AX17" s="289"/>
      <c r="AY17" s="289"/>
      <c r="AZ17" s="289"/>
      <c r="BA17" s="289"/>
      <c r="BB17" s="289"/>
      <c r="BC17" s="289"/>
      <c r="BD17" s="298"/>
      <c r="BE17" s="216"/>
      <c r="BF17" s="216"/>
      <c r="BG17" s="216"/>
      <c r="BH17" s="216"/>
      <c r="BI17" s="216"/>
      <c r="BJ17" s="1"/>
    </row>
    <row r="18" spans="1:62" ht="18.5" thickBot="1" x14ac:dyDescent="0.35">
      <c r="A18" s="1"/>
      <c r="B18" s="268">
        <f>IFERROR(N(E16/Z16),0)</f>
        <v>0</v>
      </c>
      <c r="C18" s="269"/>
      <c r="D18" s="269"/>
      <c r="E18" s="269"/>
      <c r="F18" s="269"/>
      <c r="G18" s="269"/>
      <c r="H18" s="270"/>
      <c r="I18" s="271" t="s">
        <v>166</v>
      </c>
      <c r="J18" s="271"/>
      <c r="K18" s="127" t="s">
        <v>35</v>
      </c>
      <c r="L18" s="268">
        <f>IFERROR(N(P16/Z16),0)</f>
        <v>0</v>
      </c>
      <c r="M18" s="269"/>
      <c r="N18" s="269"/>
      <c r="O18" s="269"/>
      <c r="P18" s="269"/>
      <c r="Q18" s="269"/>
      <c r="R18" s="270"/>
      <c r="S18" s="271" t="s">
        <v>166</v>
      </c>
      <c r="T18" s="271"/>
      <c r="U18" s="127" t="s">
        <v>34</v>
      </c>
      <c r="V18" s="268">
        <f>B18+L18</f>
        <v>0</v>
      </c>
      <c r="W18" s="269"/>
      <c r="X18" s="269"/>
      <c r="Y18" s="269"/>
      <c r="Z18" s="269"/>
      <c r="AA18" s="269"/>
      <c r="AB18" s="270"/>
      <c r="AC18" s="126" t="s">
        <v>166</v>
      </c>
      <c r="AD18" s="8"/>
      <c r="AE18" s="1"/>
      <c r="AF18" s="1"/>
      <c r="AG18" s="215" t="s">
        <v>16</v>
      </c>
      <c r="AH18" s="215"/>
      <c r="AI18" s="215"/>
      <c r="AJ18" s="215"/>
      <c r="AK18" s="215"/>
      <c r="AL18" s="215"/>
      <c r="AM18" s="289" t="s">
        <v>180</v>
      </c>
      <c r="AN18" s="207"/>
      <c r="AO18" s="207"/>
      <c r="AP18" s="207"/>
      <c r="AQ18" s="207"/>
      <c r="AR18" s="207"/>
      <c r="AS18" s="207"/>
      <c r="AT18" s="207"/>
      <c r="AU18" s="207"/>
      <c r="AV18" s="207"/>
      <c r="AW18" s="207"/>
      <c r="AX18" s="207"/>
      <c r="AY18" s="207"/>
      <c r="AZ18" s="207"/>
      <c r="BA18" s="207"/>
      <c r="BB18" s="207"/>
      <c r="BC18" s="207"/>
      <c r="BD18" s="216" t="s">
        <v>250</v>
      </c>
      <c r="BE18" s="216"/>
      <c r="BF18" s="216"/>
      <c r="BG18" s="216"/>
      <c r="BH18" s="216"/>
      <c r="BI18" s="216"/>
      <c r="BJ18" s="1"/>
    </row>
    <row r="19" spans="1:62" ht="18" customHeight="1" thickTop="1" x14ac:dyDescent="0.55000000000000004">
      <c r="A19" s="1"/>
      <c r="B19" s="114" t="s">
        <v>262</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22"/>
      <c r="AG19" s="215"/>
      <c r="AH19" s="215"/>
      <c r="AI19" s="215"/>
      <c r="AJ19" s="215"/>
      <c r="AK19" s="215"/>
      <c r="AL19" s="215"/>
      <c r="AM19" s="207"/>
      <c r="AN19" s="207"/>
      <c r="AO19" s="207"/>
      <c r="AP19" s="207"/>
      <c r="AQ19" s="207"/>
      <c r="AR19" s="207"/>
      <c r="AS19" s="207"/>
      <c r="AT19" s="207"/>
      <c r="AU19" s="207"/>
      <c r="AV19" s="207"/>
      <c r="AW19" s="207"/>
      <c r="AX19" s="207"/>
      <c r="AY19" s="207"/>
      <c r="AZ19" s="207"/>
      <c r="BA19" s="207"/>
      <c r="BB19" s="207"/>
      <c r="BC19" s="207"/>
      <c r="BD19" s="216"/>
      <c r="BE19" s="216"/>
      <c r="BF19" s="216"/>
      <c r="BG19" s="216"/>
      <c r="BH19" s="216"/>
      <c r="BI19" s="216"/>
      <c r="BJ19" s="1"/>
    </row>
    <row r="20" spans="1:62" ht="18" customHeight="1" x14ac:dyDescent="0.55000000000000004">
      <c r="A20" s="1"/>
      <c r="B20" s="1"/>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1"/>
      <c r="AF20" s="122"/>
      <c r="AG20" s="215" t="s">
        <v>15</v>
      </c>
      <c r="AH20" s="215"/>
      <c r="AI20" s="215"/>
      <c r="AJ20" s="215"/>
      <c r="AK20" s="215"/>
      <c r="AL20" s="215"/>
      <c r="AM20" s="289" t="s">
        <v>181</v>
      </c>
      <c r="AN20" s="207"/>
      <c r="AO20" s="207"/>
      <c r="AP20" s="207"/>
      <c r="AQ20" s="207"/>
      <c r="AR20" s="207"/>
      <c r="AS20" s="207"/>
      <c r="AT20" s="207"/>
      <c r="AU20" s="207"/>
      <c r="AV20" s="207"/>
      <c r="AW20" s="207"/>
      <c r="AX20" s="207"/>
      <c r="AY20" s="207"/>
      <c r="AZ20" s="207"/>
      <c r="BA20" s="207"/>
      <c r="BB20" s="207"/>
      <c r="BC20" s="207"/>
      <c r="BD20" s="216" t="s">
        <v>246</v>
      </c>
      <c r="BE20" s="216"/>
      <c r="BF20" s="216"/>
      <c r="BG20" s="216"/>
      <c r="BH20" s="216"/>
      <c r="BI20" s="216"/>
      <c r="BJ20" s="1"/>
    </row>
    <row r="21" spans="1:62" ht="18" customHeight="1" x14ac:dyDescent="0.55000000000000004">
      <c r="A21" s="1"/>
      <c r="B21" s="131"/>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
      <c r="AF21" s="1"/>
      <c r="AG21" s="215"/>
      <c r="AH21" s="215"/>
      <c r="AI21" s="215"/>
      <c r="AJ21" s="215"/>
      <c r="AK21" s="215"/>
      <c r="AL21" s="215"/>
      <c r="AM21" s="207"/>
      <c r="AN21" s="207"/>
      <c r="AO21" s="207"/>
      <c r="AP21" s="207"/>
      <c r="AQ21" s="207"/>
      <c r="AR21" s="207"/>
      <c r="AS21" s="207"/>
      <c r="AT21" s="207"/>
      <c r="AU21" s="207"/>
      <c r="AV21" s="207"/>
      <c r="AW21" s="207"/>
      <c r="AX21" s="207"/>
      <c r="AY21" s="207"/>
      <c r="AZ21" s="207"/>
      <c r="BA21" s="207"/>
      <c r="BB21" s="207"/>
      <c r="BC21" s="207"/>
      <c r="BD21" s="216"/>
      <c r="BE21" s="216"/>
      <c r="BF21" s="216"/>
      <c r="BG21" s="216"/>
      <c r="BH21" s="216"/>
      <c r="BI21" s="216"/>
      <c r="BJ21" s="1"/>
    </row>
    <row r="22" spans="1:62" ht="18" customHeight="1" x14ac:dyDescent="0.55000000000000004">
      <c r="A22" s="1"/>
      <c r="B22" s="129" t="s">
        <v>286</v>
      </c>
      <c r="C22" s="8"/>
      <c r="D22" s="8"/>
      <c r="E22" s="8"/>
      <c r="F22" s="8"/>
      <c r="G22" s="8"/>
      <c r="H22" s="8"/>
      <c r="I22" s="8"/>
      <c r="J22" s="8"/>
      <c r="K22" s="8"/>
      <c r="L22" s="8"/>
      <c r="M22" s="1"/>
      <c r="N22" s="8"/>
      <c r="O22" s="8"/>
      <c r="P22" s="8"/>
      <c r="Q22" s="8"/>
      <c r="R22" s="8"/>
      <c r="S22" s="8"/>
      <c r="T22" s="8"/>
      <c r="U22" s="8"/>
      <c r="V22" s="8"/>
      <c r="W22" s="8"/>
      <c r="X22" s="8"/>
      <c r="Y22" s="8"/>
      <c r="Z22" s="8"/>
      <c r="AA22" s="8"/>
      <c r="AB22" s="8"/>
      <c r="AC22" s="8"/>
      <c r="AD22" s="8"/>
      <c r="AE22" s="1"/>
      <c r="AF22" s="1"/>
      <c r="AG22" s="215" t="s">
        <v>17</v>
      </c>
      <c r="AH22" s="215"/>
      <c r="AI22" s="215"/>
      <c r="AJ22" s="215"/>
      <c r="AK22" s="215"/>
      <c r="AL22" s="215"/>
      <c r="AM22" s="289" t="s">
        <v>258</v>
      </c>
      <c r="AN22" s="207"/>
      <c r="AO22" s="207"/>
      <c r="AP22" s="207"/>
      <c r="AQ22" s="207"/>
      <c r="AR22" s="207"/>
      <c r="AS22" s="207"/>
      <c r="AT22" s="207"/>
      <c r="AU22" s="207"/>
      <c r="AV22" s="207"/>
      <c r="AW22" s="207"/>
      <c r="AX22" s="207"/>
      <c r="AY22" s="207"/>
      <c r="AZ22" s="207"/>
      <c r="BA22" s="207"/>
      <c r="BB22" s="207"/>
      <c r="BC22" s="207"/>
      <c r="BD22" s="216" t="s">
        <v>246</v>
      </c>
      <c r="BE22" s="216"/>
      <c r="BF22" s="216"/>
      <c r="BG22" s="216"/>
      <c r="BH22" s="216"/>
      <c r="BI22" s="216"/>
      <c r="BJ22" s="1"/>
    </row>
    <row r="23" spans="1:62" ht="18" customHeight="1" thickBot="1" x14ac:dyDescent="0.6">
      <c r="A23" s="1"/>
      <c r="B23" s="132" t="s">
        <v>171</v>
      </c>
      <c r="C23" s="8"/>
      <c r="D23" s="8"/>
      <c r="E23" s="8"/>
      <c r="F23" s="8"/>
      <c r="G23" s="8"/>
      <c r="H23" s="8"/>
      <c r="I23" s="8"/>
      <c r="J23" s="8"/>
      <c r="K23" s="8"/>
      <c r="L23" s="132" t="s">
        <v>172</v>
      </c>
      <c r="M23" s="1"/>
      <c r="N23" s="8"/>
      <c r="O23" s="8"/>
      <c r="P23" s="8"/>
      <c r="Q23" s="8"/>
      <c r="R23" s="8"/>
      <c r="S23" s="8"/>
      <c r="T23" s="8"/>
      <c r="U23" s="8"/>
      <c r="V23" s="132"/>
      <c r="W23" s="8"/>
      <c r="X23" s="8"/>
      <c r="Y23" s="8"/>
      <c r="Z23" s="8"/>
      <c r="AA23" s="8"/>
      <c r="AB23" s="8"/>
      <c r="AC23" s="8"/>
      <c r="AD23" s="8"/>
      <c r="AE23" s="1"/>
      <c r="AF23" s="1"/>
      <c r="AG23" s="215"/>
      <c r="AH23" s="215"/>
      <c r="AI23" s="215"/>
      <c r="AJ23" s="215"/>
      <c r="AK23" s="215"/>
      <c r="AL23" s="215"/>
      <c r="AM23" s="207"/>
      <c r="AN23" s="207"/>
      <c r="AO23" s="207"/>
      <c r="AP23" s="207"/>
      <c r="AQ23" s="207"/>
      <c r="AR23" s="207"/>
      <c r="AS23" s="207"/>
      <c r="AT23" s="207"/>
      <c r="AU23" s="207"/>
      <c r="AV23" s="207"/>
      <c r="AW23" s="207"/>
      <c r="AX23" s="207"/>
      <c r="AY23" s="207"/>
      <c r="AZ23" s="207"/>
      <c r="BA23" s="207"/>
      <c r="BB23" s="207"/>
      <c r="BC23" s="207"/>
      <c r="BD23" s="216"/>
      <c r="BE23" s="216"/>
      <c r="BF23" s="216"/>
      <c r="BG23" s="216"/>
      <c r="BH23" s="216"/>
      <c r="BI23" s="216"/>
      <c r="BJ23" s="1"/>
    </row>
    <row r="24" spans="1:62" ht="18" customHeight="1" thickBot="1" x14ac:dyDescent="0.35">
      <c r="A24" s="1"/>
      <c r="B24" s="268">
        <f>IFERROR(SUM(安全衛生経費!$H$28), 0)</f>
        <v>0</v>
      </c>
      <c r="C24" s="269"/>
      <c r="D24" s="269"/>
      <c r="E24" s="269"/>
      <c r="F24" s="269"/>
      <c r="G24" s="269"/>
      <c r="H24" s="270"/>
      <c r="I24" s="271" t="s">
        <v>166</v>
      </c>
      <c r="J24" s="271"/>
      <c r="K24" s="127" t="s">
        <v>35</v>
      </c>
      <c r="L24" s="268">
        <f>IFERROR(SUM(安全衛生経費!$H$36), 0)</f>
        <v>0</v>
      </c>
      <c r="M24" s="269"/>
      <c r="N24" s="269"/>
      <c r="O24" s="269"/>
      <c r="P24" s="269"/>
      <c r="Q24" s="269"/>
      <c r="R24" s="270"/>
      <c r="S24" s="271" t="s">
        <v>166</v>
      </c>
      <c r="T24" s="271"/>
      <c r="U24" s="127" t="s">
        <v>34</v>
      </c>
      <c r="V24" s="268">
        <f>B24+L24</f>
        <v>0</v>
      </c>
      <c r="W24" s="269"/>
      <c r="X24" s="269"/>
      <c r="Y24" s="269"/>
      <c r="Z24" s="269"/>
      <c r="AA24" s="269"/>
      <c r="AB24" s="270"/>
      <c r="AC24" s="126" t="s">
        <v>166</v>
      </c>
      <c r="AD24" s="8"/>
      <c r="AE24" s="1"/>
      <c r="AF24" s="1"/>
      <c r="AG24" s="215" t="s">
        <v>18</v>
      </c>
      <c r="AH24" s="215"/>
      <c r="AI24" s="215"/>
      <c r="AJ24" s="215"/>
      <c r="AK24" s="215"/>
      <c r="AL24" s="215"/>
      <c r="AM24" s="289" t="s">
        <v>182</v>
      </c>
      <c r="AN24" s="207"/>
      <c r="AO24" s="207"/>
      <c r="AP24" s="207"/>
      <c r="AQ24" s="207"/>
      <c r="AR24" s="207"/>
      <c r="AS24" s="207"/>
      <c r="AT24" s="207"/>
      <c r="AU24" s="207"/>
      <c r="AV24" s="207"/>
      <c r="AW24" s="207"/>
      <c r="AX24" s="207"/>
      <c r="AY24" s="207"/>
      <c r="AZ24" s="207"/>
      <c r="BA24" s="207"/>
      <c r="BB24" s="207"/>
      <c r="BC24" s="207"/>
      <c r="BD24" s="216" t="s">
        <v>248</v>
      </c>
      <c r="BE24" s="216"/>
      <c r="BF24" s="216"/>
      <c r="BG24" s="216"/>
      <c r="BH24" s="216"/>
      <c r="BI24" s="216"/>
      <c r="BJ24" s="1"/>
    </row>
    <row r="25" spans="1:62" ht="18" customHeight="1" thickTop="1" x14ac:dyDescent="0.55000000000000004">
      <c r="A25" s="1"/>
      <c r="B25" s="1"/>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1"/>
      <c r="AF25" s="1"/>
      <c r="AG25" s="215"/>
      <c r="AH25" s="215"/>
      <c r="AI25" s="215"/>
      <c r="AJ25" s="215"/>
      <c r="AK25" s="215"/>
      <c r="AL25" s="215"/>
      <c r="AM25" s="207"/>
      <c r="AN25" s="207"/>
      <c r="AO25" s="207"/>
      <c r="AP25" s="207"/>
      <c r="AQ25" s="207"/>
      <c r="AR25" s="207"/>
      <c r="AS25" s="207"/>
      <c r="AT25" s="207"/>
      <c r="AU25" s="207"/>
      <c r="AV25" s="207"/>
      <c r="AW25" s="207"/>
      <c r="AX25" s="207"/>
      <c r="AY25" s="207"/>
      <c r="AZ25" s="207"/>
      <c r="BA25" s="207"/>
      <c r="BB25" s="207"/>
      <c r="BC25" s="207"/>
      <c r="BD25" s="216"/>
      <c r="BE25" s="216"/>
      <c r="BF25" s="216"/>
      <c r="BG25" s="216"/>
      <c r="BH25" s="216"/>
      <c r="BI25" s="216"/>
      <c r="BJ25" s="1"/>
    </row>
    <row r="26" spans="1:62" ht="18" customHeight="1" x14ac:dyDescent="0.55000000000000004">
      <c r="A26" s="1"/>
      <c r="B26" s="131"/>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x14ac:dyDescent="0.55000000000000004">
      <c r="A27" s="1"/>
      <c r="B27" s="129" t="s">
        <v>173</v>
      </c>
      <c r="C27" s="8"/>
      <c r="D27" s="8"/>
      <c r="E27" s="8"/>
      <c r="F27" s="8"/>
      <c r="G27" s="8"/>
      <c r="H27" s="8"/>
      <c r="I27" s="8"/>
      <c r="J27" s="8"/>
      <c r="K27" s="8"/>
      <c r="L27" s="8"/>
      <c r="M27" s="1"/>
      <c r="N27" s="8"/>
      <c r="O27" s="8"/>
      <c r="P27" s="8"/>
      <c r="Q27" s="8"/>
      <c r="R27" s="8"/>
      <c r="S27" s="8"/>
      <c r="T27" s="8"/>
      <c r="U27" s="8"/>
      <c r="V27" s="8"/>
      <c r="W27" s="8"/>
      <c r="X27" s="8"/>
      <c r="Y27" s="8"/>
      <c r="Z27" s="8"/>
      <c r="AA27" s="8"/>
      <c r="AB27" s="8"/>
      <c r="AC27" s="8"/>
      <c r="AD27" s="8"/>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18" customHeight="1" thickBot="1" x14ac:dyDescent="0.6">
      <c r="A28" s="1"/>
      <c r="B28" s="132" t="s">
        <v>174</v>
      </c>
      <c r="C28" s="8"/>
      <c r="D28" s="8"/>
      <c r="E28" s="8"/>
      <c r="F28" s="8"/>
      <c r="G28" s="8"/>
      <c r="H28" s="8"/>
      <c r="I28" s="8"/>
      <c r="J28" s="8"/>
      <c r="K28" s="8"/>
      <c r="L28" s="8"/>
      <c r="M28" s="1"/>
      <c r="N28" s="8"/>
      <c r="O28" s="8"/>
      <c r="P28" s="8"/>
      <c r="Q28" s="8"/>
      <c r="R28" s="8"/>
      <c r="S28" s="8"/>
      <c r="T28" s="8"/>
      <c r="U28" s="8"/>
      <c r="V28" s="132"/>
      <c r="W28" s="8"/>
      <c r="X28" s="8"/>
      <c r="Y28" s="8"/>
      <c r="Z28" s="8"/>
      <c r="AA28" s="8"/>
      <c r="AB28" s="8"/>
      <c r="AC28" s="8"/>
      <c r="AD28" s="8"/>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8" customHeight="1" thickBot="1" x14ac:dyDescent="0.35">
      <c r="A29" s="1"/>
      <c r="B29" s="286"/>
      <c r="C29" s="287"/>
      <c r="D29" s="287"/>
      <c r="E29" s="287"/>
      <c r="F29" s="287"/>
      <c r="G29" s="287"/>
      <c r="H29" s="288"/>
      <c r="I29" s="271" t="s">
        <v>166</v>
      </c>
      <c r="J29" s="271"/>
      <c r="K29" s="8"/>
      <c r="L29" s="8"/>
      <c r="M29" s="1"/>
      <c r="N29" s="8"/>
      <c r="O29" s="8"/>
      <c r="P29" s="8"/>
      <c r="Q29" s="8"/>
      <c r="R29" s="8"/>
      <c r="S29" s="8"/>
      <c r="T29" s="8"/>
      <c r="U29" s="127" t="s">
        <v>34</v>
      </c>
      <c r="V29" s="268">
        <f>B29</f>
        <v>0</v>
      </c>
      <c r="W29" s="269"/>
      <c r="X29" s="269"/>
      <c r="Y29" s="269"/>
      <c r="Z29" s="269"/>
      <c r="AA29" s="269"/>
      <c r="AB29" s="270"/>
      <c r="AC29" s="126" t="s">
        <v>166</v>
      </c>
      <c r="AD29" s="8"/>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8" customHeight="1" thickTop="1" x14ac:dyDescent="0.55000000000000004">
      <c r="A30" s="1"/>
      <c r="B30" s="1"/>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x14ac:dyDescent="0.55000000000000004">
      <c r="A31" s="1"/>
      <c r="B31" s="131"/>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8" customHeight="1" thickBot="1" x14ac:dyDescent="0.6">
      <c r="A32" s="1"/>
      <c r="B32" s="129" t="s">
        <v>175</v>
      </c>
      <c r="C32" s="8"/>
      <c r="D32" s="8"/>
      <c r="E32" s="8"/>
      <c r="F32" s="8"/>
      <c r="G32" s="8"/>
      <c r="H32" s="8"/>
      <c r="I32" s="8"/>
      <c r="J32" s="8"/>
      <c r="K32" s="8"/>
      <c r="L32" s="8"/>
      <c r="M32" s="1"/>
      <c r="N32" s="8"/>
      <c r="O32" s="8"/>
      <c r="P32" s="8"/>
      <c r="Q32" s="8"/>
      <c r="R32" s="8"/>
      <c r="S32" s="8"/>
      <c r="T32" s="8"/>
      <c r="U32" s="8"/>
      <c r="V32" s="8"/>
      <c r="W32" s="8"/>
      <c r="X32" s="8"/>
      <c r="Y32" s="8"/>
      <c r="Z32" s="8"/>
      <c r="AA32" s="8"/>
      <c r="AB32" s="8"/>
      <c r="AC32" s="8"/>
      <c r="AD32" s="8"/>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8" customHeight="1" thickBot="1" x14ac:dyDescent="0.6">
      <c r="A33" s="1"/>
      <c r="B33" s="128" t="s">
        <v>176</v>
      </c>
      <c r="C33" s="1"/>
      <c r="D33" s="115"/>
      <c r="E33" s="1"/>
      <c r="F33" s="1"/>
      <c r="G33" s="1"/>
      <c r="H33" s="299"/>
      <c r="I33" s="300"/>
      <c r="J33" s="300"/>
      <c r="K33" s="300"/>
      <c r="L33" s="301"/>
      <c r="M33" s="1" t="s">
        <v>177</v>
      </c>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8" customHeight="1" thickTop="1" thickBot="1" x14ac:dyDescent="0.6">
      <c r="A34" s="1"/>
      <c r="B34" s="132" t="s">
        <v>237</v>
      </c>
      <c r="C34" s="8"/>
      <c r="D34" s="8"/>
      <c r="E34" s="8"/>
      <c r="F34" s="8"/>
      <c r="G34" s="8"/>
      <c r="H34" s="8"/>
      <c r="I34" s="8"/>
      <c r="J34" s="8"/>
      <c r="K34" s="8"/>
      <c r="L34" s="8"/>
      <c r="M34" s="1"/>
      <c r="N34" s="8"/>
      <c r="O34" s="8"/>
      <c r="P34" s="8"/>
      <c r="Q34" s="8"/>
      <c r="R34" s="8"/>
      <c r="S34" s="8"/>
      <c r="T34" s="8"/>
      <c r="U34" s="8"/>
      <c r="V34" s="132"/>
      <c r="W34" s="8"/>
      <c r="X34" s="8"/>
      <c r="Y34" s="8"/>
      <c r="Z34" s="8"/>
      <c r="AA34" s="8"/>
      <c r="AB34" s="8"/>
      <c r="AC34" s="8"/>
      <c r="AD34" s="8"/>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8" customHeight="1" thickBot="1" x14ac:dyDescent="0.35">
      <c r="A35" s="1"/>
      <c r="B35" s="268">
        <f>IFERROR(N(H33/365),0)</f>
        <v>0</v>
      </c>
      <c r="C35" s="269"/>
      <c r="D35" s="269"/>
      <c r="E35" s="269"/>
      <c r="F35" s="269"/>
      <c r="G35" s="269"/>
      <c r="H35" s="270"/>
      <c r="I35" s="271" t="s">
        <v>166</v>
      </c>
      <c r="J35" s="271"/>
      <c r="K35" s="8"/>
      <c r="L35" s="8"/>
      <c r="M35" s="1"/>
      <c r="N35" s="8"/>
      <c r="O35" s="8"/>
      <c r="P35" s="8"/>
      <c r="Q35" s="8"/>
      <c r="R35" s="8"/>
      <c r="S35" s="8"/>
      <c r="T35" s="8"/>
      <c r="U35" s="127" t="s">
        <v>34</v>
      </c>
      <c r="V35" s="268">
        <f>B35</f>
        <v>0</v>
      </c>
      <c r="W35" s="269"/>
      <c r="X35" s="269"/>
      <c r="Y35" s="269"/>
      <c r="Z35" s="269"/>
      <c r="AA35" s="269"/>
      <c r="AB35" s="270"/>
      <c r="AC35" s="126" t="s">
        <v>166</v>
      </c>
      <c r="AD35" s="8"/>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8.5" thickTop="1" x14ac:dyDescent="0.55000000000000004">
      <c r="A36" s="1"/>
      <c r="B36" s="1"/>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8" customHeight="1" x14ac:dyDescent="0.55000000000000004">
      <c r="A37" s="1"/>
      <c r="B37" s="131"/>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8" customHeight="1" thickBot="1" x14ac:dyDescent="0.6">
      <c r="A38" s="1"/>
      <c r="B38" s="129" t="s">
        <v>285</v>
      </c>
      <c r="C38" s="8"/>
      <c r="D38" s="8"/>
      <c r="E38" s="8"/>
      <c r="F38" s="8"/>
      <c r="G38" s="8"/>
      <c r="H38" s="8"/>
      <c r="I38" s="8"/>
      <c r="J38" s="8"/>
      <c r="K38" s="8"/>
      <c r="L38" s="8"/>
      <c r="M38" s="1"/>
      <c r="N38" s="8"/>
      <c r="O38" s="8"/>
      <c r="P38" s="8"/>
      <c r="Q38" s="8"/>
      <c r="R38" s="8"/>
      <c r="S38" s="8"/>
      <c r="T38" s="8"/>
      <c r="U38" s="8"/>
      <c r="V38" s="8"/>
      <c r="W38" s="8"/>
      <c r="X38" s="8"/>
      <c r="Y38" s="8"/>
      <c r="Z38" s="8"/>
      <c r="AA38" s="8"/>
      <c r="AB38" s="8"/>
      <c r="AC38" s="8"/>
      <c r="AD38" s="8"/>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8" customHeight="1" thickBot="1" x14ac:dyDescent="0.6">
      <c r="A39" s="1" t="s">
        <v>31</v>
      </c>
      <c r="B39" s="268">
        <f>V40*B3+L40</f>
        <v>0</v>
      </c>
      <c r="C39" s="269"/>
      <c r="D39" s="269"/>
      <c r="E39" s="269"/>
      <c r="F39" s="269"/>
      <c r="G39" s="269"/>
      <c r="H39" s="270"/>
      <c r="I39" s="8" t="s">
        <v>288</v>
      </c>
      <c r="J39" s="8"/>
      <c r="K39" s="8"/>
      <c r="L39" s="132" t="s">
        <v>236</v>
      </c>
      <c r="M39" s="8"/>
      <c r="N39" s="8"/>
      <c r="O39" s="8"/>
      <c r="P39" s="8"/>
      <c r="Q39" s="8"/>
      <c r="R39" s="8"/>
      <c r="S39" s="8"/>
      <c r="T39" s="8"/>
      <c r="U39" s="8"/>
      <c r="V39" s="132" t="s">
        <v>18</v>
      </c>
      <c r="W39" s="8"/>
      <c r="X39" s="8"/>
      <c r="Y39" s="8"/>
      <c r="Z39" s="8"/>
      <c r="AA39" s="8"/>
      <c r="AB39" s="8"/>
      <c r="AC39" s="8"/>
      <c r="AD39" s="8"/>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8" customHeight="1" thickTop="1" thickBot="1" x14ac:dyDescent="0.35">
      <c r="A40" s="1"/>
      <c r="B40" s="132"/>
      <c r="C40" s="8"/>
      <c r="D40" s="8"/>
      <c r="E40" s="8"/>
      <c r="F40" s="8"/>
      <c r="G40" s="8"/>
      <c r="H40" s="8"/>
      <c r="I40" s="8"/>
      <c r="J40" s="8"/>
      <c r="K40" s="8"/>
      <c r="L40" s="268">
        <f>IFERROR(SUM(諸経費!$V$38), 0)</f>
        <v>0</v>
      </c>
      <c r="M40" s="269"/>
      <c r="N40" s="269"/>
      <c r="O40" s="269"/>
      <c r="P40" s="269"/>
      <c r="Q40" s="269"/>
      <c r="R40" s="270"/>
      <c r="S40" s="332" t="s">
        <v>235</v>
      </c>
      <c r="T40" s="332"/>
      <c r="U40" s="127"/>
      <c r="V40" s="268">
        <f>IFERROR(SUM(諸経費!$T$31), 0)</f>
        <v>0</v>
      </c>
      <c r="W40" s="269"/>
      <c r="X40" s="269"/>
      <c r="Y40" s="269"/>
      <c r="Z40" s="269"/>
      <c r="AA40" s="269"/>
      <c r="AB40" s="270"/>
      <c r="AC40" s="271" t="s">
        <v>166</v>
      </c>
      <c r="AD40" s="271"/>
      <c r="AE40" s="126"/>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8.5" thickTop="1" x14ac:dyDescent="0.55000000000000004"/>
  </sheetData>
  <mergeCells count="69">
    <mergeCell ref="B35:H35"/>
    <mergeCell ref="I35:J35"/>
    <mergeCell ref="L24:R24"/>
    <mergeCell ref="V35:AB35"/>
    <mergeCell ref="B29:H29"/>
    <mergeCell ref="I29:J29"/>
    <mergeCell ref="V29:AB29"/>
    <mergeCell ref="H33:L33"/>
    <mergeCell ref="B24:H24"/>
    <mergeCell ref="I24:J24"/>
    <mergeCell ref="L40:R40"/>
    <mergeCell ref="S40:T40"/>
    <mergeCell ref="V40:AB40"/>
    <mergeCell ref="S24:T24"/>
    <mergeCell ref="V24:AB24"/>
    <mergeCell ref="AG24:AL25"/>
    <mergeCell ref="AM24:BC25"/>
    <mergeCell ref="BD24:BI25"/>
    <mergeCell ref="AM10:BC12"/>
    <mergeCell ref="BD13:BI15"/>
    <mergeCell ref="BD10:BI12"/>
    <mergeCell ref="AN14:AR14"/>
    <mergeCell ref="AT14:AW14"/>
    <mergeCell ref="AY14:BB14"/>
    <mergeCell ref="AT13:AW13"/>
    <mergeCell ref="AY13:BB13"/>
    <mergeCell ref="AG20:AL21"/>
    <mergeCell ref="AM20:BC21"/>
    <mergeCell ref="BD20:BI21"/>
    <mergeCell ref="AG22:AL23"/>
    <mergeCell ref="AG16:AL17"/>
    <mergeCell ref="AF2:BJ2"/>
    <mergeCell ref="AG7:AL7"/>
    <mergeCell ref="AM7:BC7"/>
    <mergeCell ref="BD7:BI7"/>
    <mergeCell ref="AG8:AL9"/>
    <mergeCell ref="AM8:BC9"/>
    <mergeCell ref="BD8:BI9"/>
    <mergeCell ref="AG4:BI5"/>
    <mergeCell ref="B12:I12"/>
    <mergeCell ref="AM22:BC23"/>
    <mergeCell ref="BD22:BI23"/>
    <mergeCell ref="AG10:AL15"/>
    <mergeCell ref="AN13:AR13"/>
    <mergeCell ref="AM16:BC17"/>
    <mergeCell ref="BD16:BI17"/>
    <mergeCell ref="AG18:AL19"/>
    <mergeCell ref="AM18:BC19"/>
    <mergeCell ref="BD18:BI19"/>
    <mergeCell ref="V12:AB12"/>
    <mergeCell ref="E16:H16"/>
    <mergeCell ref="P16:S16"/>
    <mergeCell ref="Z16:AB16"/>
    <mergeCell ref="B39:H39"/>
    <mergeCell ref="AC40:AD40"/>
    <mergeCell ref="B3:D4"/>
    <mergeCell ref="E3:F4"/>
    <mergeCell ref="G3:K4"/>
    <mergeCell ref="L3:M4"/>
    <mergeCell ref="N3:R4"/>
    <mergeCell ref="V3:AD4"/>
    <mergeCell ref="B18:H18"/>
    <mergeCell ref="I18:J18"/>
    <mergeCell ref="L18:R18"/>
    <mergeCell ref="S18:T18"/>
    <mergeCell ref="V18:AB18"/>
    <mergeCell ref="T3:U4"/>
    <mergeCell ref="V8:AB8"/>
    <mergeCell ref="B8:I8"/>
  </mergeCells>
  <phoneticPr fontId="3"/>
  <conditionalFormatting sqref="A1:BJ9960">
    <cfRule type="expression" priority="2" stopIfTrue="1">
      <formula>マスタースイッチ=""</formula>
    </cfRule>
  </conditionalFormatting>
  <conditionalFormatting sqref="B3:D4 B12:I12 E16:H16 P16:S16 Z16:AB16 B29:H29 H33:L33">
    <cfRule type="containsBlanks" dxfId="17" priority="7">
      <formula>LEN(TRIM(B3))=0</formula>
    </cfRule>
  </conditionalFormatting>
  <conditionalFormatting sqref="B39:H39">
    <cfRule type="cellIs" dxfId="16" priority="1" operator="lessThanOrEqual">
      <formula>0</formula>
    </cfRule>
  </conditionalFormatting>
  <conditionalFormatting sqref="G3:K4 N3:R4 V3:AD4 B8:I8 V8:AB8 V12:AB12 B18:H18 L18:R18 V18:AB18 B24:H24 L24:R24 V24:AB24 V29:AB29 B35:H35 V35:AB35 L40:R40 V40:AB40">
    <cfRule type="cellIs" dxfId="15" priority="5" operator="lessThanOrEqual">
      <formula>0</formula>
    </cfRule>
  </conditionalFormatting>
  <conditionalFormatting sqref="AN14:AR14 AT14:AW14">
    <cfRule type="containsBlanks" dxfId="14" priority="4">
      <formula>LEN(TRIM(AN14))=0</formula>
    </cfRule>
  </conditionalFormatting>
  <conditionalFormatting sqref="AY14:BB14">
    <cfRule type="cellIs" dxfId="13" priority="3" operator="lessThanOrEqual">
      <formula>0</formula>
    </cfRule>
  </conditionalFormatting>
  <hyperlinks>
    <hyperlink ref="BD13:BI15" r:id="rId1" display="労務費に関する基準ポータルサイト LINK" xr:uid="{1D4E42FC-E163-1940-8126-C93F0E1A86D3}"/>
  </hyperlinks>
  <printOptions horizontalCentered="1"/>
  <pageMargins left="0.25" right="0.25" top="0.75" bottom="0.75" header="0.3" footer="0.3"/>
  <pageSetup paperSize="9" scale="98" orientation="portrait" r:id="rId2"/>
  <headerFooter>
    <oddHeader>&amp;C一人親方用　請求根拠シート</oddHeader>
  </headerFooter>
  <colBreaks count="2" manualBreakCount="2">
    <brk id="30" max="39" man="1"/>
    <brk id="61"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C039-8CB3-1A48-B791-0E32A2BE2A5E}">
  <sheetPr>
    <tabColor theme="4" tint="0.79998168889431442"/>
  </sheetPr>
  <dimension ref="A1:M40"/>
  <sheetViews>
    <sheetView view="pageLayout" zoomScale="85" zoomScaleNormal="100" zoomScalePageLayoutView="85" workbookViewId="0">
      <selection activeCell="B5" sqref="B5"/>
    </sheetView>
  </sheetViews>
  <sheetFormatPr defaultColWidth="10.6640625" defaultRowHeight="18" x14ac:dyDescent="0.55000000000000004"/>
  <cols>
    <col min="1" max="1" width="3" customWidth="1"/>
    <col min="2" max="3" width="21" customWidth="1"/>
    <col min="4" max="5" width="6" customWidth="1"/>
    <col min="6" max="6" width="12" customWidth="1"/>
    <col min="7" max="7" width="3" customWidth="1"/>
    <col min="8" max="8" width="18" customWidth="1"/>
    <col min="9" max="10" width="3" customWidth="1"/>
    <col min="11" max="11" width="27" customWidth="1"/>
    <col min="12" max="12" width="60" customWidth="1"/>
    <col min="13" max="45" width="3" customWidth="1"/>
  </cols>
  <sheetData>
    <row r="1" spans="1:13" ht="18" customHeight="1" x14ac:dyDescent="0.55000000000000004">
      <c r="A1" s="1"/>
      <c r="B1" s="114" t="s">
        <v>292</v>
      </c>
      <c r="C1" s="1"/>
      <c r="D1" s="1"/>
      <c r="E1" s="1"/>
      <c r="F1" s="1"/>
      <c r="G1" s="1"/>
      <c r="H1" s="1"/>
      <c r="I1" s="1"/>
      <c r="J1" s="266" t="s">
        <v>161</v>
      </c>
      <c r="K1" s="266"/>
      <c r="L1" s="266"/>
      <c r="M1" s="266"/>
    </row>
    <row r="2" spans="1:13" ht="18" customHeight="1" x14ac:dyDescent="0.35">
      <c r="A2" s="1"/>
      <c r="B2" s="166" t="s">
        <v>183</v>
      </c>
      <c r="C2" s="163" t="s">
        <v>184</v>
      </c>
      <c r="D2" s="163" t="s">
        <v>185</v>
      </c>
      <c r="E2" s="164" t="s">
        <v>37</v>
      </c>
      <c r="F2" s="176" t="s">
        <v>186</v>
      </c>
      <c r="G2" s="142"/>
      <c r="H2" s="190" t="s">
        <v>187</v>
      </c>
      <c r="I2" s="8"/>
      <c r="J2" s="1"/>
      <c r="K2" s="1"/>
      <c r="L2" s="1"/>
      <c r="M2" s="1"/>
    </row>
    <row r="3" spans="1:13" x14ac:dyDescent="0.35">
      <c r="A3" s="1"/>
      <c r="B3" s="167"/>
      <c r="C3" s="165"/>
      <c r="D3" s="165"/>
      <c r="E3" s="165"/>
      <c r="F3" s="177"/>
      <c r="G3" s="142"/>
      <c r="H3" s="191" t="s">
        <v>188</v>
      </c>
      <c r="I3" s="8"/>
      <c r="J3" s="122"/>
      <c r="K3" s="1"/>
      <c r="L3" s="1"/>
      <c r="M3" s="1"/>
    </row>
    <row r="4" spans="1:13" x14ac:dyDescent="0.55000000000000004">
      <c r="A4" s="1"/>
      <c r="B4" s="143"/>
      <c r="C4" s="143"/>
      <c r="D4" s="145"/>
      <c r="E4" s="145"/>
      <c r="F4" s="144"/>
      <c r="G4" s="1"/>
      <c r="H4" s="189">
        <f t="shared" ref="H4:H34" si="0">IFERROR(N(D4)*N(F4), 0)</f>
        <v>0</v>
      </c>
      <c r="I4" s="8"/>
      <c r="J4" s="122"/>
      <c r="K4" s="267" t="s">
        <v>253</v>
      </c>
      <c r="L4" s="267"/>
      <c r="M4" s="1"/>
    </row>
    <row r="5" spans="1:13" x14ac:dyDescent="0.55000000000000004">
      <c r="A5" s="1"/>
      <c r="B5" s="143"/>
      <c r="C5" s="144"/>
      <c r="D5" s="145"/>
      <c r="E5" s="145"/>
      <c r="F5" s="144"/>
      <c r="G5" s="1"/>
      <c r="H5" s="189">
        <f t="shared" si="0"/>
        <v>0</v>
      </c>
      <c r="I5" s="8"/>
      <c r="J5" s="1"/>
      <c r="K5" s="267"/>
      <c r="L5" s="267"/>
      <c r="M5" s="1"/>
    </row>
    <row r="6" spans="1:13" x14ac:dyDescent="0.55000000000000004">
      <c r="A6" s="1"/>
      <c r="B6" s="144"/>
      <c r="C6" s="144"/>
      <c r="D6" s="145"/>
      <c r="E6" s="145"/>
      <c r="F6" s="144"/>
      <c r="G6" s="1"/>
      <c r="H6" s="189">
        <f t="shared" si="0"/>
        <v>0</v>
      </c>
      <c r="I6" s="8"/>
      <c r="J6" s="1"/>
      <c r="K6" s="333"/>
      <c r="L6" s="333"/>
      <c r="M6" s="1"/>
    </row>
    <row r="7" spans="1:13" x14ac:dyDescent="0.35">
      <c r="A7" s="1"/>
      <c r="B7" s="144"/>
      <c r="C7" s="144"/>
      <c r="D7" s="145"/>
      <c r="E7" s="145"/>
      <c r="F7" s="144"/>
      <c r="G7" s="1"/>
      <c r="H7" s="189">
        <f t="shared" si="0"/>
        <v>0</v>
      </c>
      <c r="I7" s="8"/>
      <c r="J7" s="1"/>
      <c r="K7" s="168" t="s">
        <v>10</v>
      </c>
      <c r="L7" s="168" t="s">
        <v>32</v>
      </c>
      <c r="M7" s="1"/>
    </row>
    <row r="8" spans="1:13" x14ac:dyDescent="0.55000000000000004">
      <c r="A8" s="1"/>
      <c r="B8" s="144"/>
      <c r="C8" s="144"/>
      <c r="D8" s="145"/>
      <c r="E8" s="145"/>
      <c r="F8" s="144"/>
      <c r="G8" s="1"/>
      <c r="H8" s="189">
        <f t="shared" si="0"/>
        <v>0</v>
      </c>
      <c r="I8" s="8"/>
      <c r="J8" s="1"/>
      <c r="K8" s="143"/>
      <c r="L8" s="143"/>
      <c r="M8" s="1"/>
    </row>
    <row r="9" spans="1:13" x14ac:dyDescent="0.55000000000000004">
      <c r="A9" s="1"/>
      <c r="B9" s="144"/>
      <c r="C9" s="144"/>
      <c r="D9" s="145"/>
      <c r="E9" s="145"/>
      <c r="F9" s="144"/>
      <c r="G9" s="1"/>
      <c r="H9" s="189">
        <f t="shared" si="0"/>
        <v>0</v>
      </c>
      <c r="I9" s="8"/>
      <c r="J9" s="1"/>
      <c r="K9" s="143"/>
      <c r="L9" s="143"/>
      <c r="M9" s="1"/>
    </row>
    <row r="10" spans="1:13" x14ac:dyDescent="0.55000000000000004">
      <c r="A10" s="1"/>
      <c r="B10" s="144"/>
      <c r="C10" s="144"/>
      <c r="D10" s="145"/>
      <c r="E10" s="145"/>
      <c r="F10" s="144"/>
      <c r="G10" s="1"/>
      <c r="H10" s="189">
        <f t="shared" si="0"/>
        <v>0</v>
      </c>
      <c r="I10" s="8"/>
      <c r="J10" s="1"/>
      <c r="K10" s="143"/>
      <c r="L10" s="143"/>
      <c r="M10" s="1"/>
    </row>
    <row r="11" spans="1:13" x14ac:dyDescent="0.55000000000000004">
      <c r="A11" s="1"/>
      <c r="B11" s="144"/>
      <c r="C11" s="144"/>
      <c r="D11" s="145"/>
      <c r="E11" s="145"/>
      <c r="F11" s="144"/>
      <c r="G11" s="1"/>
      <c r="H11" s="189">
        <f t="shared" si="0"/>
        <v>0</v>
      </c>
      <c r="I11" s="8"/>
      <c r="J11" s="1"/>
      <c r="K11" s="143"/>
      <c r="L11" s="143"/>
      <c r="M11" s="1"/>
    </row>
    <row r="12" spans="1:13" x14ac:dyDescent="0.55000000000000004">
      <c r="A12" s="1"/>
      <c r="B12" s="144"/>
      <c r="C12" s="144"/>
      <c r="D12" s="145"/>
      <c r="E12" s="145"/>
      <c r="F12" s="144"/>
      <c r="G12" s="1"/>
      <c r="H12" s="189">
        <f t="shared" si="0"/>
        <v>0</v>
      </c>
      <c r="I12" s="8"/>
      <c r="J12" s="1"/>
      <c r="K12" s="143"/>
      <c r="L12" s="143"/>
      <c r="M12" s="1"/>
    </row>
    <row r="13" spans="1:13" x14ac:dyDescent="0.55000000000000004">
      <c r="A13" s="1"/>
      <c r="B13" s="144"/>
      <c r="C13" s="144"/>
      <c r="D13" s="145"/>
      <c r="E13" s="145"/>
      <c r="F13" s="144"/>
      <c r="G13" s="1"/>
      <c r="H13" s="189">
        <f t="shared" si="0"/>
        <v>0</v>
      </c>
      <c r="I13" s="8"/>
      <c r="J13" s="1"/>
      <c r="K13" s="143"/>
      <c r="L13" s="143"/>
      <c r="M13" s="1"/>
    </row>
    <row r="14" spans="1:13" x14ac:dyDescent="0.55000000000000004">
      <c r="A14" s="1"/>
      <c r="B14" s="144"/>
      <c r="C14" s="144"/>
      <c r="D14" s="145"/>
      <c r="E14" s="145"/>
      <c r="F14" s="144"/>
      <c r="G14" s="1"/>
      <c r="H14" s="189">
        <f t="shared" si="0"/>
        <v>0</v>
      </c>
      <c r="I14" s="8"/>
      <c r="J14" s="1"/>
      <c r="K14" s="143"/>
      <c r="L14" s="143"/>
      <c r="M14" s="1"/>
    </row>
    <row r="15" spans="1:13" x14ac:dyDescent="0.55000000000000004">
      <c r="A15" s="1"/>
      <c r="B15" s="144"/>
      <c r="C15" s="144"/>
      <c r="D15" s="145"/>
      <c r="E15" s="145"/>
      <c r="F15" s="144"/>
      <c r="G15" s="1"/>
      <c r="H15" s="189">
        <f t="shared" si="0"/>
        <v>0</v>
      </c>
      <c r="I15" s="8"/>
      <c r="J15" s="1"/>
      <c r="K15" s="143"/>
      <c r="L15" s="143"/>
      <c r="M15" s="1"/>
    </row>
    <row r="16" spans="1:13" x14ac:dyDescent="0.55000000000000004">
      <c r="A16" s="1"/>
      <c r="B16" s="144"/>
      <c r="C16" s="144"/>
      <c r="D16" s="145"/>
      <c r="E16" s="145"/>
      <c r="F16" s="144"/>
      <c r="G16" s="1"/>
      <c r="H16" s="189">
        <f t="shared" si="0"/>
        <v>0</v>
      </c>
      <c r="I16" s="8"/>
      <c r="J16" s="1"/>
      <c r="K16" s="143"/>
      <c r="L16" s="143"/>
      <c r="M16" s="1"/>
    </row>
    <row r="17" spans="1:13" x14ac:dyDescent="0.55000000000000004">
      <c r="A17" s="1"/>
      <c r="B17" s="144"/>
      <c r="C17" s="144"/>
      <c r="D17" s="145"/>
      <c r="E17" s="145"/>
      <c r="F17" s="144"/>
      <c r="G17" s="1"/>
      <c r="H17" s="189">
        <f t="shared" si="0"/>
        <v>0</v>
      </c>
      <c r="I17" s="8"/>
      <c r="J17" s="1"/>
      <c r="K17" s="143"/>
      <c r="L17" s="143"/>
      <c r="M17" s="1"/>
    </row>
    <row r="18" spans="1:13" x14ac:dyDescent="0.55000000000000004">
      <c r="A18" s="1"/>
      <c r="B18" s="144"/>
      <c r="C18" s="144"/>
      <c r="D18" s="145"/>
      <c r="E18" s="145"/>
      <c r="F18" s="144"/>
      <c r="G18" s="1"/>
      <c r="H18" s="189">
        <f t="shared" si="0"/>
        <v>0</v>
      </c>
      <c r="I18" s="8"/>
      <c r="J18" s="1"/>
      <c r="K18" s="143"/>
      <c r="L18" s="143"/>
      <c r="M18" s="1"/>
    </row>
    <row r="19" spans="1:13" x14ac:dyDescent="0.55000000000000004">
      <c r="A19" s="1"/>
      <c r="B19" s="144"/>
      <c r="C19" s="144"/>
      <c r="D19" s="145"/>
      <c r="E19" s="145"/>
      <c r="F19" s="144"/>
      <c r="G19" s="1"/>
      <c r="H19" s="189">
        <f t="shared" si="0"/>
        <v>0</v>
      </c>
      <c r="I19" s="8"/>
      <c r="J19" s="1"/>
      <c r="K19" s="143"/>
      <c r="L19" s="143"/>
      <c r="M19" s="1"/>
    </row>
    <row r="20" spans="1:13" x14ac:dyDescent="0.55000000000000004">
      <c r="A20" s="1"/>
      <c r="B20" s="144"/>
      <c r="C20" s="144"/>
      <c r="D20" s="145"/>
      <c r="E20" s="145"/>
      <c r="F20" s="144"/>
      <c r="G20" s="1"/>
      <c r="H20" s="189">
        <f t="shared" si="0"/>
        <v>0</v>
      </c>
      <c r="I20" s="8"/>
      <c r="J20" s="1"/>
      <c r="K20" s="143"/>
      <c r="L20" s="143"/>
      <c r="M20" s="1"/>
    </row>
    <row r="21" spans="1:13" x14ac:dyDescent="0.55000000000000004">
      <c r="A21" s="1"/>
      <c r="B21" s="144"/>
      <c r="C21" s="144"/>
      <c r="D21" s="145"/>
      <c r="E21" s="145"/>
      <c r="F21" s="144"/>
      <c r="G21" s="1"/>
      <c r="H21" s="189">
        <f t="shared" si="0"/>
        <v>0</v>
      </c>
      <c r="I21" s="8"/>
      <c r="J21" s="1"/>
      <c r="K21" s="143"/>
      <c r="L21" s="143"/>
      <c r="M21" s="1"/>
    </row>
    <row r="22" spans="1:13" x14ac:dyDescent="0.55000000000000004">
      <c r="A22" s="1"/>
      <c r="B22" s="144"/>
      <c r="C22" s="144"/>
      <c r="D22" s="145"/>
      <c r="E22" s="145"/>
      <c r="F22" s="144"/>
      <c r="G22" s="1"/>
      <c r="H22" s="189">
        <f t="shared" si="0"/>
        <v>0</v>
      </c>
      <c r="I22" s="8"/>
      <c r="J22" s="1"/>
      <c r="K22" s="143"/>
      <c r="L22" s="143"/>
      <c r="M22" s="1"/>
    </row>
    <row r="23" spans="1:13" x14ac:dyDescent="0.55000000000000004">
      <c r="A23" s="1"/>
      <c r="B23" s="144"/>
      <c r="C23" s="144"/>
      <c r="D23" s="145"/>
      <c r="E23" s="145"/>
      <c r="F23" s="144"/>
      <c r="G23" s="1"/>
      <c r="H23" s="189">
        <f t="shared" si="0"/>
        <v>0</v>
      </c>
      <c r="I23" s="8"/>
      <c r="J23" s="1"/>
      <c r="K23" s="143"/>
      <c r="L23" s="143"/>
      <c r="M23" s="1"/>
    </row>
    <row r="24" spans="1:13" x14ac:dyDescent="0.55000000000000004">
      <c r="A24" s="1"/>
      <c r="B24" s="144"/>
      <c r="C24" s="144"/>
      <c r="D24" s="145"/>
      <c r="E24" s="145"/>
      <c r="F24" s="144"/>
      <c r="G24" s="1"/>
      <c r="H24" s="189">
        <f t="shared" si="0"/>
        <v>0</v>
      </c>
      <c r="I24" s="8"/>
      <c r="J24" s="1"/>
      <c r="K24" s="143"/>
      <c r="L24" s="143"/>
      <c r="M24" s="1"/>
    </row>
    <row r="25" spans="1:13" x14ac:dyDescent="0.55000000000000004">
      <c r="A25" s="1"/>
      <c r="B25" s="144"/>
      <c r="C25" s="144"/>
      <c r="D25" s="145"/>
      <c r="E25" s="145"/>
      <c r="F25" s="144"/>
      <c r="G25" s="1"/>
      <c r="H25" s="189">
        <f t="shared" si="0"/>
        <v>0</v>
      </c>
      <c r="I25" s="8"/>
      <c r="J25" s="1"/>
      <c r="K25" s="143"/>
      <c r="L25" s="143"/>
      <c r="M25" s="1"/>
    </row>
    <row r="26" spans="1:13" x14ac:dyDescent="0.55000000000000004">
      <c r="A26" s="1"/>
      <c r="B26" s="144"/>
      <c r="C26" s="144"/>
      <c r="D26" s="145"/>
      <c r="E26" s="145"/>
      <c r="F26" s="144"/>
      <c r="G26" s="1"/>
      <c r="H26" s="189">
        <f t="shared" si="0"/>
        <v>0</v>
      </c>
      <c r="I26" s="8"/>
      <c r="J26" s="1"/>
      <c r="K26" s="143"/>
      <c r="L26" s="143"/>
      <c r="M26" s="1"/>
    </row>
    <row r="27" spans="1:13" x14ac:dyDescent="0.55000000000000004">
      <c r="A27" s="1"/>
      <c r="B27" s="144"/>
      <c r="C27" s="144"/>
      <c r="D27" s="145"/>
      <c r="E27" s="145"/>
      <c r="F27" s="144"/>
      <c r="G27" s="1"/>
      <c r="H27" s="189">
        <f t="shared" si="0"/>
        <v>0</v>
      </c>
      <c r="I27" s="8"/>
      <c r="J27" s="1"/>
      <c r="K27" s="143"/>
      <c r="L27" s="143"/>
      <c r="M27" s="1"/>
    </row>
    <row r="28" spans="1:13" x14ac:dyDescent="0.55000000000000004">
      <c r="A28" s="1"/>
      <c r="B28" s="144"/>
      <c r="C28" s="144"/>
      <c r="D28" s="145"/>
      <c r="E28" s="145"/>
      <c r="F28" s="144"/>
      <c r="G28" s="1"/>
      <c r="H28" s="189">
        <f t="shared" si="0"/>
        <v>0</v>
      </c>
      <c r="I28" s="8"/>
      <c r="J28" s="1"/>
      <c r="K28" s="143"/>
      <c r="L28" s="143"/>
      <c r="M28" s="1"/>
    </row>
    <row r="29" spans="1:13" x14ac:dyDescent="0.55000000000000004">
      <c r="A29" s="1"/>
      <c r="B29" s="144"/>
      <c r="C29" s="144"/>
      <c r="D29" s="145"/>
      <c r="E29" s="145"/>
      <c r="F29" s="144"/>
      <c r="G29" s="1"/>
      <c r="H29" s="189">
        <f t="shared" si="0"/>
        <v>0</v>
      </c>
      <c r="I29" s="8"/>
      <c r="J29" s="1"/>
      <c r="K29" s="143"/>
      <c r="L29" s="143"/>
      <c r="M29" s="1"/>
    </row>
    <row r="30" spans="1:13" x14ac:dyDescent="0.55000000000000004">
      <c r="A30" s="1"/>
      <c r="B30" s="144"/>
      <c r="C30" s="144"/>
      <c r="D30" s="145"/>
      <c r="E30" s="145"/>
      <c r="F30" s="144"/>
      <c r="G30" s="1"/>
      <c r="H30" s="189">
        <f t="shared" si="0"/>
        <v>0</v>
      </c>
      <c r="I30" s="8"/>
      <c r="J30" s="1"/>
      <c r="K30" s="143"/>
      <c r="L30" s="143"/>
      <c r="M30" s="1"/>
    </row>
    <row r="31" spans="1:13" x14ac:dyDescent="0.55000000000000004">
      <c r="A31" s="1"/>
      <c r="B31" s="144"/>
      <c r="C31" s="144"/>
      <c r="D31" s="145"/>
      <c r="E31" s="145"/>
      <c r="F31" s="144"/>
      <c r="G31" s="1"/>
      <c r="H31" s="189">
        <f t="shared" si="0"/>
        <v>0</v>
      </c>
      <c r="I31" s="8"/>
      <c r="J31" s="1"/>
      <c r="K31" s="143"/>
      <c r="L31" s="143"/>
      <c r="M31" s="1"/>
    </row>
    <row r="32" spans="1:13" x14ac:dyDescent="0.55000000000000004">
      <c r="A32" s="1"/>
      <c r="B32" s="144"/>
      <c r="C32" s="144"/>
      <c r="D32" s="145"/>
      <c r="E32" s="145"/>
      <c r="F32" s="144"/>
      <c r="G32" s="1"/>
      <c r="H32" s="189">
        <f t="shared" si="0"/>
        <v>0</v>
      </c>
      <c r="I32" s="8"/>
      <c r="J32" s="1"/>
      <c r="K32" s="143"/>
      <c r="L32" s="143"/>
      <c r="M32" s="1"/>
    </row>
    <row r="33" spans="1:13" x14ac:dyDescent="0.55000000000000004">
      <c r="A33" s="1"/>
      <c r="B33" s="144"/>
      <c r="C33" s="144"/>
      <c r="D33" s="145"/>
      <c r="E33" s="145"/>
      <c r="F33" s="144"/>
      <c r="G33" s="1"/>
      <c r="H33" s="189">
        <f t="shared" si="0"/>
        <v>0</v>
      </c>
      <c r="I33" s="8"/>
      <c r="J33" s="1"/>
      <c r="K33" s="143"/>
      <c r="L33" s="143"/>
      <c r="M33" s="1"/>
    </row>
    <row r="34" spans="1:13" x14ac:dyDescent="0.55000000000000004">
      <c r="A34" s="1"/>
      <c r="B34" s="144"/>
      <c r="C34" s="144"/>
      <c r="D34" s="145"/>
      <c r="E34" s="145"/>
      <c r="F34" s="144"/>
      <c r="G34" s="1"/>
      <c r="H34" s="189">
        <f t="shared" si="0"/>
        <v>0</v>
      </c>
      <c r="I34" s="8"/>
      <c r="J34" s="1"/>
      <c r="K34" s="143"/>
      <c r="L34" s="143"/>
      <c r="M34" s="1"/>
    </row>
    <row r="35" spans="1:13" x14ac:dyDescent="0.55000000000000004">
      <c r="A35" s="1"/>
      <c r="B35" s="144"/>
      <c r="C35" s="144"/>
      <c r="D35" s="145"/>
      <c r="E35" s="145"/>
      <c r="F35" s="144"/>
      <c r="G35" s="1"/>
      <c r="H35" s="189">
        <f>IFERROR(N(D35)*N(F35), 0)</f>
        <v>0</v>
      </c>
      <c r="I35" s="8"/>
      <c r="J35" s="1"/>
      <c r="K35" s="143"/>
      <c r="L35" s="143"/>
      <c r="M35" s="1"/>
    </row>
    <row r="36" spans="1:13" ht="18" customHeight="1" x14ac:dyDescent="0.55000000000000004">
      <c r="A36" s="1"/>
      <c r="B36" s="8"/>
      <c r="C36" s="8"/>
      <c r="D36" s="8"/>
      <c r="E36" s="8"/>
      <c r="F36" s="8"/>
      <c r="G36" s="8"/>
      <c r="H36" s="8"/>
      <c r="I36" s="8"/>
      <c r="J36" s="1"/>
      <c r="K36" s="143"/>
      <c r="L36" s="143"/>
      <c r="M36" s="1"/>
    </row>
    <row r="37" spans="1:13" ht="18" customHeight="1" x14ac:dyDescent="0.55000000000000004">
      <c r="A37" s="1"/>
      <c r="B37" s="8"/>
      <c r="C37" s="8"/>
      <c r="D37" s="8"/>
      <c r="E37" s="8"/>
      <c r="F37" s="8"/>
      <c r="G37" s="8"/>
      <c r="H37" s="8"/>
      <c r="I37" s="8"/>
      <c r="J37" s="1"/>
      <c r="K37" s="143"/>
      <c r="L37" s="143"/>
      <c r="M37" s="1"/>
    </row>
    <row r="38" spans="1:13" ht="18" customHeight="1" x14ac:dyDescent="0.55000000000000004">
      <c r="A38" s="1"/>
      <c r="B38" s="8"/>
      <c r="C38" s="8"/>
      <c r="D38" s="8"/>
      <c r="E38" s="8" t="s">
        <v>39</v>
      </c>
      <c r="F38" s="334">
        <f>SUM(H4:H34)</f>
        <v>0</v>
      </c>
      <c r="G38" s="334"/>
      <c r="H38" s="334"/>
      <c r="I38" s="8"/>
      <c r="J38" s="1"/>
      <c r="K38" s="1"/>
      <c r="L38" s="1"/>
      <c r="M38" s="1"/>
    </row>
    <row r="39" spans="1:13" ht="18" customHeight="1" x14ac:dyDescent="0.55000000000000004">
      <c r="A39" s="1"/>
      <c r="B39" s="8"/>
      <c r="C39" s="8"/>
      <c r="D39" s="8"/>
      <c r="E39" s="8"/>
      <c r="F39" s="8"/>
      <c r="G39" s="8"/>
      <c r="H39" s="8"/>
      <c r="I39" s="8"/>
      <c r="J39" s="1"/>
      <c r="K39" s="1"/>
      <c r="L39" s="1"/>
      <c r="M39" s="1"/>
    </row>
    <row r="40" spans="1:13" ht="18" customHeight="1" x14ac:dyDescent="0.55000000000000004">
      <c r="A40" s="1"/>
      <c r="B40" s="8"/>
      <c r="C40" s="8"/>
      <c r="D40" s="8"/>
      <c r="E40" s="8"/>
      <c r="F40" s="8"/>
      <c r="G40" s="8"/>
      <c r="H40" s="8"/>
      <c r="I40" s="8"/>
      <c r="J40" s="1"/>
      <c r="K40" s="1"/>
      <c r="L40" s="1"/>
      <c r="M40" s="1"/>
    </row>
  </sheetData>
  <mergeCells count="3">
    <mergeCell ref="K4:L6"/>
    <mergeCell ref="F38:H38"/>
    <mergeCell ref="J1:M1"/>
  </mergeCells>
  <phoneticPr fontId="3"/>
  <conditionalFormatting sqref="A1:BJ9960">
    <cfRule type="expression" priority="1" stopIfTrue="1">
      <formula>マスタースイッチ=""</formula>
    </cfRule>
  </conditionalFormatting>
  <conditionalFormatting sqref="B4:F35">
    <cfRule type="containsBlanks" dxfId="12" priority="3">
      <formula>LEN(TRIM(B4))=0</formula>
    </cfRule>
  </conditionalFormatting>
  <conditionalFormatting sqref="F38:H38">
    <cfRule type="cellIs" dxfId="11" priority="2" operator="lessThanOrEqual">
      <formula>0</formula>
    </cfRule>
  </conditionalFormatting>
  <conditionalFormatting sqref="H4:H35">
    <cfRule type="cellIs" dxfId="10" priority="4" operator="lessThanOrEqual">
      <formula>0</formula>
    </cfRule>
  </conditionalFormatting>
  <printOptions horizontalCentered="1"/>
  <pageMargins left="0.25" right="0.25" top="0.75" bottom="0.75" header="0.3" footer="0.3"/>
  <pageSetup paperSize="9" scale="98" orientation="portrait" copies="3" r:id="rId1"/>
  <headerFooter>
    <oddHeader>&amp;C見積内訳明細書（材料費）</oddHeader>
  </headerFooter>
  <colBreaks count="2" manualBreakCount="2">
    <brk id="8" max="39" man="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DF53B-8B09-4B5A-8214-F86551354FE1}">
  <dimension ref="A1:U85"/>
  <sheetViews>
    <sheetView showGridLines="0" view="pageBreakPreview" zoomScale="70" zoomScaleNormal="40" zoomScaleSheetLayoutView="70" workbookViewId="0">
      <pane xSplit="1" ySplit="4" topLeftCell="B5" activePane="bottomRight" state="frozenSplit"/>
      <selection pane="topRight" sqref="A1:Q1"/>
      <selection pane="bottomLeft" sqref="A1:Q1"/>
      <selection pane="bottomRight" activeCell="D17" sqref="D17"/>
    </sheetView>
  </sheetViews>
  <sheetFormatPr defaultColWidth="8.1640625" defaultRowHeight="18" x14ac:dyDescent="0.55000000000000004"/>
  <cols>
    <col min="1" max="1" width="7.83203125" style="14" customWidth="1"/>
    <col min="2" max="2" width="13.1640625" style="10" customWidth="1"/>
    <col min="3" max="3" width="9.6640625" style="10" customWidth="1"/>
    <col min="4" max="4" width="22" style="10" customWidth="1"/>
    <col min="5" max="6" width="7.33203125" style="13" customWidth="1"/>
    <col min="7" max="8" width="7.33203125" style="10" customWidth="1"/>
    <col min="9" max="9" width="2.83203125" style="10" customWidth="1"/>
    <col min="10" max="12" width="8.1640625" style="10"/>
    <col min="13" max="13" width="27.83203125" style="10" customWidth="1"/>
    <col min="14" max="17" width="7.33203125" style="10" customWidth="1"/>
    <col min="18" max="18" width="5.33203125" style="10" customWidth="1"/>
    <col min="19" max="19" width="8.1640625" style="10"/>
    <col min="20" max="20" width="8.1640625" style="10" customWidth="1"/>
    <col min="21" max="16384" width="8.1640625" style="10"/>
  </cols>
  <sheetData>
    <row r="1" spans="1:17" ht="38.25" customHeight="1" x14ac:dyDescent="0.55000000000000004">
      <c r="A1" s="335" t="s">
        <v>40</v>
      </c>
      <c r="B1" s="335"/>
      <c r="C1" s="335"/>
      <c r="D1" s="335"/>
      <c r="E1" s="335"/>
      <c r="F1" s="335"/>
      <c r="G1" s="335"/>
      <c r="H1" s="335"/>
      <c r="I1" s="335"/>
      <c r="J1" s="335"/>
      <c r="K1" s="335"/>
      <c r="L1" s="335"/>
      <c r="M1" s="335"/>
      <c r="N1" s="335"/>
      <c r="O1" s="335"/>
      <c r="P1" s="336"/>
      <c r="Q1" s="336"/>
    </row>
    <row r="2" spans="1:17" ht="6.75" customHeight="1" x14ac:dyDescent="0.55000000000000004">
      <c r="A2" s="11"/>
      <c r="C2" s="12"/>
      <c r="D2" s="12"/>
      <c r="J2" s="14"/>
      <c r="N2" s="337"/>
      <c r="O2" s="337"/>
    </row>
    <row r="3" spans="1:17" s="15" customFormat="1" ht="24" customHeight="1" x14ac:dyDescent="0.55000000000000004">
      <c r="A3" s="338" t="s">
        <v>41</v>
      </c>
      <c r="B3" s="338" t="s">
        <v>42</v>
      </c>
      <c r="C3" s="338"/>
      <c r="D3" s="338"/>
      <c r="E3" s="339" t="s">
        <v>43</v>
      </c>
      <c r="F3" s="339"/>
      <c r="G3" s="340" t="s">
        <v>44</v>
      </c>
      <c r="H3" s="340"/>
      <c r="J3" s="338" t="s">
        <v>41</v>
      </c>
      <c r="K3" s="338" t="s">
        <v>42</v>
      </c>
      <c r="L3" s="338"/>
      <c r="M3" s="338"/>
      <c r="N3" s="339" t="s">
        <v>43</v>
      </c>
      <c r="O3" s="339"/>
      <c r="P3" s="340" t="s">
        <v>44</v>
      </c>
      <c r="Q3" s="340"/>
    </row>
    <row r="4" spans="1:17" s="15" customFormat="1" ht="21" customHeight="1" x14ac:dyDescent="0.55000000000000004">
      <c r="A4" s="338"/>
      <c r="B4" s="338"/>
      <c r="C4" s="338"/>
      <c r="D4" s="338"/>
      <c r="E4" s="16" t="s">
        <v>45</v>
      </c>
      <c r="F4" s="17" t="s">
        <v>46</v>
      </c>
      <c r="G4" s="18" t="s">
        <v>45</v>
      </c>
      <c r="H4" s="19" t="s">
        <v>46</v>
      </c>
      <c r="J4" s="338"/>
      <c r="K4" s="338"/>
      <c r="L4" s="338"/>
      <c r="M4" s="338"/>
      <c r="N4" s="16" t="s">
        <v>45</v>
      </c>
      <c r="O4" s="17" t="s">
        <v>46</v>
      </c>
      <c r="P4" s="18" t="s">
        <v>45</v>
      </c>
      <c r="Q4" s="19" t="s">
        <v>46</v>
      </c>
    </row>
    <row r="5" spans="1:17" ht="30" customHeight="1" x14ac:dyDescent="0.55000000000000004">
      <c r="A5" s="350" t="s">
        <v>47</v>
      </c>
      <c r="B5" s="20" t="s">
        <v>48</v>
      </c>
      <c r="C5" s="20"/>
      <c r="D5" s="20"/>
      <c r="E5" s="21"/>
      <c r="F5" s="22"/>
      <c r="G5" s="22"/>
      <c r="H5" s="22"/>
      <c r="J5" s="352" t="s">
        <v>49</v>
      </c>
      <c r="K5" s="23" t="s">
        <v>50</v>
      </c>
      <c r="L5" s="24"/>
      <c r="M5" s="25"/>
      <c r="N5" s="26"/>
      <c r="O5" s="26"/>
      <c r="P5" s="26"/>
      <c r="Q5" s="26"/>
    </row>
    <row r="6" spans="1:17" ht="39" customHeight="1" x14ac:dyDescent="0.55000000000000004">
      <c r="A6" s="351"/>
      <c r="B6" s="355" t="s">
        <v>51</v>
      </c>
      <c r="C6" s="356"/>
      <c r="D6" s="357"/>
      <c r="E6" s="28"/>
      <c r="F6" s="29"/>
      <c r="G6" s="29"/>
      <c r="H6" s="29"/>
      <c r="J6" s="353"/>
      <c r="K6" s="30"/>
      <c r="L6" s="31" t="s">
        <v>52</v>
      </c>
      <c r="M6" s="32"/>
      <c r="N6" s="26"/>
      <c r="O6" s="26"/>
      <c r="P6" s="26"/>
      <c r="Q6" s="26"/>
    </row>
    <row r="7" spans="1:17" ht="30" customHeight="1" x14ac:dyDescent="0.55000000000000004">
      <c r="A7" s="358" t="s">
        <v>53</v>
      </c>
      <c r="B7" s="33" t="s">
        <v>54</v>
      </c>
      <c r="C7" s="34"/>
      <c r="D7" s="34"/>
      <c r="E7" s="21"/>
      <c r="F7" s="22"/>
      <c r="G7" s="22"/>
      <c r="H7" s="22"/>
      <c r="J7" s="353"/>
      <c r="K7" s="30"/>
      <c r="L7" s="35" t="s">
        <v>55</v>
      </c>
      <c r="M7" s="25"/>
      <c r="N7" s="26"/>
      <c r="O7" s="26"/>
      <c r="P7" s="26"/>
      <c r="Q7" s="26"/>
    </row>
    <row r="8" spans="1:17" ht="30" customHeight="1" x14ac:dyDescent="0.55000000000000004">
      <c r="A8" s="359"/>
      <c r="B8" s="36" t="s">
        <v>56</v>
      </c>
      <c r="C8" s="37"/>
      <c r="D8" s="34"/>
      <c r="E8" s="26"/>
      <c r="F8" s="38"/>
      <c r="G8" s="38"/>
      <c r="H8" s="38"/>
      <c r="J8" s="353"/>
      <c r="K8" s="23" t="s">
        <v>57</v>
      </c>
      <c r="L8" s="23"/>
      <c r="M8" s="39"/>
      <c r="N8" s="26"/>
      <c r="O8" s="26"/>
      <c r="P8" s="26"/>
      <c r="Q8" s="26"/>
    </row>
    <row r="9" spans="1:17" ht="30" customHeight="1" x14ac:dyDescent="0.55000000000000004">
      <c r="A9" s="359"/>
      <c r="B9" s="40" t="s">
        <v>58</v>
      </c>
      <c r="C9" s="27"/>
      <c r="D9" s="27"/>
      <c r="E9" s="26"/>
      <c r="F9" s="38"/>
      <c r="G9" s="38"/>
      <c r="H9" s="38"/>
      <c r="J9" s="353"/>
      <c r="K9" s="30"/>
      <c r="L9" s="31" t="s">
        <v>59</v>
      </c>
      <c r="M9" s="32"/>
      <c r="N9" s="26"/>
      <c r="O9" s="26"/>
      <c r="P9" s="26"/>
      <c r="Q9" s="26"/>
    </row>
    <row r="10" spans="1:17" ht="30" customHeight="1" x14ac:dyDescent="0.55000000000000004">
      <c r="A10" s="359"/>
      <c r="B10" s="40" t="s">
        <v>60</v>
      </c>
      <c r="C10" s="27"/>
      <c r="D10" s="27"/>
      <c r="E10" s="26"/>
      <c r="F10" s="38"/>
      <c r="G10" s="38"/>
      <c r="H10" s="38"/>
      <c r="J10" s="353"/>
      <c r="K10" s="41"/>
      <c r="L10" s="31" t="s">
        <v>61</v>
      </c>
      <c r="M10" s="32"/>
      <c r="N10" s="26"/>
      <c r="O10" s="26"/>
      <c r="P10" s="26"/>
      <c r="Q10" s="26"/>
    </row>
    <row r="11" spans="1:17" ht="30" customHeight="1" x14ac:dyDescent="0.55000000000000004">
      <c r="A11" s="359"/>
      <c r="B11" s="40" t="s">
        <v>62</v>
      </c>
      <c r="C11" s="27"/>
      <c r="D11" s="27"/>
      <c r="E11" s="26"/>
      <c r="F11" s="38"/>
      <c r="G11" s="38"/>
      <c r="H11" s="38"/>
      <c r="J11" s="353"/>
      <c r="K11" s="41"/>
      <c r="L11" s="31" t="s">
        <v>63</v>
      </c>
      <c r="M11" s="32"/>
      <c r="N11" s="26"/>
      <c r="O11" s="26"/>
      <c r="P11" s="26"/>
      <c r="Q11" s="26"/>
    </row>
    <row r="12" spans="1:17" ht="30" customHeight="1" x14ac:dyDescent="0.55000000000000004">
      <c r="A12" s="359"/>
      <c r="B12" s="40" t="s">
        <v>64</v>
      </c>
      <c r="C12" s="20"/>
      <c r="D12" s="42"/>
      <c r="E12" s="26"/>
      <c r="F12" s="43"/>
      <c r="G12" s="38"/>
      <c r="H12" s="43"/>
      <c r="J12" s="353"/>
      <c r="K12" s="41"/>
      <c r="L12" s="31" t="s">
        <v>65</v>
      </c>
      <c r="M12" s="32"/>
      <c r="N12" s="26"/>
      <c r="O12" s="26"/>
      <c r="P12" s="26"/>
      <c r="Q12" s="26"/>
    </row>
    <row r="13" spans="1:17" ht="30" customHeight="1" x14ac:dyDescent="0.55000000000000004">
      <c r="A13" s="359"/>
      <c r="B13" s="44" t="s">
        <v>66</v>
      </c>
      <c r="C13" s="27"/>
      <c r="D13" s="27"/>
      <c r="E13" s="26"/>
      <c r="F13" s="38"/>
      <c r="G13" s="38"/>
      <c r="H13" s="38"/>
      <c r="J13" s="353"/>
      <c r="K13" s="41"/>
      <c r="L13" s="31" t="s">
        <v>67</v>
      </c>
      <c r="M13" s="32"/>
      <c r="N13" s="26"/>
      <c r="O13" s="26"/>
      <c r="P13" s="26"/>
      <c r="Q13" s="26"/>
    </row>
    <row r="14" spans="1:17" ht="30" customHeight="1" x14ac:dyDescent="0.55000000000000004">
      <c r="A14" s="359"/>
      <c r="B14" s="20"/>
      <c r="C14" s="361" t="s">
        <v>68</v>
      </c>
      <c r="D14" s="362"/>
      <c r="E14" s="26"/>
      <c r="F14" s="38"/>
      <c r="G14" s="38"/>
      <c r="H14" s="38"/>
      <c r="J14" s="353"/>
      <c r="K14" s="45"/>
      <c r="L14" s="31" t="s">
        <v>69</v>
      </c>
      <c r="M14" s="32"/>
      <c r="N14" s="26"/>
      <c r="O14" s="26"/>
      <c r="P14" s="26"/>
      <c r="Q14" s="26"/>
    </row>
    <row r="15" spans="1:17" ht="30" customHeight="1" x14ac:dyDescent="0.55000000000000004">
      <c r="A15" s="359"/>
      <c r="B15" s="46"/>
      <c r="C15" s="363" t="s">
        <v>70</v>
      </c>
      <c r="D15" s="364"/>
      <c r="E15" s="26"/>
      <c r="F15" s="38"/>
      <c r="G15" s="38"/>
      <c r="H15" s="38"/>
      <c r="J15" s="353"/>
      <c r="K15" s="365" t="s">
        <v>71</v>
      </c>
      <c r="L15" s="366"/>
      <c r="M15" s="367"/>
      <c r="N15" s="26"/>
      <c r="O15" s="26"/>
      <c r="P15" s="26"/>
      <c r="Q15" s="26"/>
    </row>
    <row r="16" spans="1:17" ht="30" customHeight="1" x14ac:dyDescent="0.55000000000000004">
      <c r="A16" s="359"/>
      <c r="B16" s="46"/>
      <c r="C16" s="363" t="s">
        <v>72</v>
      </c>
      <c r="D16" s="364"/>
      <c r="E16" s="26"/>
      <c r="F16" s="38"/>
      <c r="G16" s="38"/>
      <c r="H16" s="38"/>
      <c r="J16" s="353"/>
      <c r="K16" s="23" t="s">
        <v>73</v>
      </c>
      <c r="L16" s="32"/>
      <c r="M16" s="39"/>
      <c r="N16" s="26"/>
      <c r="O16" s="26"/>
      <c r="P16" s="26"/>
      <c r="Q16" s="26"/>
    </row>
    <row r="17" spans="1:17" ht="30" customHeight="1" x14ac:dyDescent="0.55000000000000004">
      <c r="A17" s="359"/>
      <c r="B17" s="40" t="s">
        <v>74</v>
      </c>
      <c r="C17" s="32"/>
      <c r="D17" s="32"/>
      <c r="E17" s="26"/>
      <c r="F17" s="38"/>
      <c r="G17" s="38"/>
      <c r="H17" s="38"/>
      <c r="J17" s="353"/>
      <c r="K17" s="23" t="s">
        <v>75</v>
      </c>
      <c r="L17" s="32"/>
      <c r="M17" s="32"/>
      <c r="N17" s="26"/>
      <c r="O17" s="26"/>
      <c r="P17" s="26"/>
      <c r="Q17" s="26"/>
    </row>
    <row r="18" spans="1:17" ht="30" customHeight="1" x14ac:dyDescent="0.55000000000000004">
      <c r="A18" s="359"/>
      <c r="B18" s="40" t="s">
        <v>76</v>
      </c>
      <c r="C18" s="20"/>
      <c r="D18" s="47"/>
      <c r="E18" s="26"/>
      <c r="F18" s="38"/>
      <c r="G18" s="38"/>
      <c r="H18" s="38"/>
      <c r="J18" s="354"/>
      <c r="K18" s="39" t="s">
        <v>77</v>
      </c>
      <c r="L18" s="32"/>
      <c r="M18" s="32"/>
      <c r="N18" s="26"/>
      <c r="O18" s="26"/>
      <c r="P18" s="26"/>
      <c r="Q18" s="26"/>
    </row>
    <row r="19" spans="1:17" ht="30" customHeight="1" x14ac:dyDescent="0.55000000000000004">
      <c r="A19" s="359"/>
      <c r="B19" s="362" t="s">
        <v>78</v>
      </c>
      <c r="C19" s="362"/>
      <c r="D19" s="362"/>
      <c r="E19" s="26"/>
      <c r="F19" s="38"/>
      <c r="G19" s="38"/>
      <c r="H19" s="38"/>
      <c r="J19" s="341" t="s">
        <v>79</v>
      </c>
      <c r="K19" s="23" t="s">
        <v>80</v>
      </c>
      <c r="L19" s="32"/>
      <c r="M19" s="32"/>
      <c r="N19" s="26"/>
      <c r="O19" s="26"/>
      <c r="P19" s="26"/>
      <c r="Q19" s="26"/>
    </row>
    <row r="20" spans="1:17" ht="30" customHeight="1" x14ac:dyDescent="0.55000000000000004">
      <c r="A20" s="359"/>
      <c r="B20" s="48" t="s">
        <v>81</v>
      </c>
      <c r="C20" s="27"/>
      <c r="D20" s="27"/>
      <c r="E20" s="26"/>
      <c r="F20" s="38"/>
      <c r="G20" s="38"/>
      <c r="H20" s="38"/>
      <c r="J20" s="342"/>
      <c r="K20" s="23" t="s">
        <v>82</v>
      </c>
      <c r="L20" s="32"/>
      <c r="M20" s="32"/>
      <c r="N20" s="26"/>
      <c r="O20" s="26"/>
      <c r="P20" s="26"/>
      <c r="Q20" s="26"/>
    </row>
    <row r="21" spans="1:17" ht="30" customHeight="1" x14ac:dyDescent="0.55000000000000004">
      <c r="A21" s="359"/>
      <c r="B21" s="40" t="s">
        <v>83</v>
      </c>
      <c r="C21" s="49"/>
      <c r="D21" s="27"/>
      <c r="E21" s="26"/>
      <c r="F21" s="38"/>
      <c r="G21" s="38"/>
      <c r="H21" s="38"/>
      <c r="J21" s="343"/>
      <c r="K21" s="39" t="s">
        <v>84</v>
      </c>
      <c r="L21" s="32"/>
      <c r="M21" s="32"/>
      <c r="N21" s="26"/>
      <c r="O21" s="26"/>
      <c r="P21" s="26"/>
      <c r="Q21" s="26"/>
    </row>
    <row r="22" spans="1:17" ht="30" customHeight="1" x14ac:dyDescent="0.55000000000000004">
      <c r="A22" s="359"/>
      <c r="B22" s="40" t="s">
        <v>85</v>
      </c>
      <c r="C22" s="27"/>
      <c r="D22" s="27"/>
      <c r="E22" s="26"/>
      <c r="F22" s="38"/>
      <c r="G22" s="38"/>
      <c r="H22" s="38"/>
      <c r="J22" s="50" t="s">
        <v>86</v>
      </c>
      <c r="K22" s="51"/>
      <c r="L22" s="51"/>
      <c r="M22" s="51"/>
      <c r="N22" s="16" t="s">
        <v>45</v>
      </c>
      <c r="O22" s="17" t="s">
        <v>46</v>
      </c>
      <c r="P22" s="18" t="s">
        <v>45</v>
      </c>
      <c r="Q22" s="19" t="s">
        <v>46</v>
      </c>
    </row>
    <row r="23" spans="1:17" ht="34" customHeight="1" x14ac:dyDescent="0.55000000000000004">
      <c r="A23" s="360"/>
      <c r="B23" s="23" t="s">
        <v>87</v>
      </c>
      <c r="C23" s="40"/>
      <c r="D23" s="52"/>
      <c r="E23" s="26"/>
      <c r="F23" s="38"/>
      <c r="G23" s="38"/>
      <c r="H23" s="38"/>
      <c r="J23" s="53"/>
      <c r="K23" s="54"/>
      <c r="L23" s="54"/>
      <c r="M23" s="54"/>
      <c r="N23" s="55"/>
      <c r="O23" s="55"/>
      <c r="P23" s="55"/>
      <c r="Q23" s="55"/>
    </row>
    <row r="24" spans="1:17" ht="30" customHeight="1" x14ac:dyDescent="0.55000000000000004">
      <c r="A24" s="344" t="s">
        <v>88</v>
      </c>
      <c r="B24" s="40" t="s">
        <v>89</v>
      </c>
      <c r="C24" s="56"/>
      <c r="D24" s="56"/>
      <c r="E24" s="26"/>
      <c r="F24" s="43"/>
      <c r="G24" s="38"/>
      <c r="H24" s="43"/>
      <c r="J24" s="53"/>
      <c r="K24" s="54"/>
      <c r="L24" s="54"/>
      <c r="M24" s="54"/>
      <c r="N24" s="55"/>
      <c r="O24" s="55"/>
      <c r="P24" s="55"/>
      <c r="Q24" s="55"/>
    </row>
    <row r="25" spans="1:17" ht="30" customHeight="1" x14ac:dyDescent="0.55000000000000004">
      <c r="A25" s="345"/>
      <c r="B25" s="49" t="s">
        <v>90</v>
      </c>
      <c r="C25" s="57"/>
      <c r="D25" s="57"/>
      <c r="E25" s="26"/>
      <c r="F25" s="43"/>
      <c r="G25" s="38"/>
      <c r="H25" s="43"/>
      <c r="J25" s="53"/>
      <c r="K25" s="54"/>
      <c r="L25" s="54"/>
      <c r="M25" s="54"/>
      <c r="N25" s="55"/>
      <c r="O25" s="55"/>
      <c r="P25" s="55"/>
      <c r="Q25" s="55"/>
    </row>
    <row r="26" spans="1:17" ht="30" customHeight="1" x14ac:dyDescent="0.55000000000000004">
      <c r="A26" s="345"/>
      <c r="B26" s="49" t="s">
        <v>91</v>
      </c>
      <c r="C26" s="27"/>
      <c r="D26" s="27"/>
      <c r="E26" s="26"/>
      <c r="F26" s="43"/>
      <c r="G26" s="38"/>
      <c r="H26" s="43"/>
      <c r="J26" s="53"/>
      <c r="K26" s="54"/>
      <c r="L26" s="54"/>
      <c r="M26" s="54"/>
      <c r="N26" s="55"/>
      <c r="O26" s="55"/>
      <c r="P26" s="55"/>
      <c r="Q26" s="55"/>
    </row>
    <row r="27" spans="1:17" ht="30" customHeight="1" x14ac:dyDescent="0.55000000000000004">
      <c r="A27" s="345"/>
      <c r="B27" s="49" t="s">
        <v>92</v>
      </c>
      <c r="C27" s="56"/>
      <c r="D27" s="56"/>
      <c r="E27" s="26"/>
      <c r="F27" s="43"/>
      <c r="G27" s="38"/>
      <c r="H27" s="43"/>
      <c r="J27" s="53"/>
      <c r="K27" s="54"/>
      <c r="L27" s="54"/>
      <c r="M27" s="54"/>
      <c r="N27" s="55"/>
      <c r="O27" s="55"/>
      <c r="P27" s="55"/>
      <c r="Q27" s="55"/>
    </row>
    <row r="28" spans="1:17" ht="30" customHeight="1" x14ac:dyDescent="0.55000000000000004">
      <c r="A28" s="345"/>
      <c r="B28" s="49" t="s">
        <v>93</v>
      </c>
      <c r="C28" s="56"/>
      <c r="D28" s="56"/>
      <c r="E28" s="26"/>
      <c r="F28" s="43"/>
      <c r="G28" s="38"/>
      <c r="H28" s="43"/>
      <c r="J28" s="58"/>
      <c r="K28" s="59"/>
      <c r="L28" s="59"/>
      <c r="M28" s="59"/>
      <c r="N28" s="60"/>
      <c r="O28" s="60"/>
      <c r="P28" s="60"/>
      <c r="Q28" s="60"/>
    </row>
    <row r="29" spans="1:17" ht="30" customHeight="1" x14ac:dyDescent="0.55000000000000004">
      <c r="A29" s="345"/>
      <c r="B29" s="49" t="s">
        <v>94</v>
      </c>
      <c r="C29" s="56"/>
      <c r="D29" s="56"/>
      <c r="E29" s="26"/>
      <c r="F29" s="43"/>
      <c r="G29" s="38"/>
      <c r="H29" s="43"/>
      <c r="J29" s="61"/>
      <c r="K29" s="62"/>
      <c r="L29" s="62"/>
      <c r="M29" s="62"/>
      <c r="N29" s="55"/>
      <c r="O29" s="55"/>
      <c r="P29" s="55"/>
      <c r="Q29" s="55"/>
    </row>
    <row r="30" spans="1:17" ht="30" customHeight="1" x14ac:dyDescent="0.55000000000000004">
      <c r="A30" s="345"/>
      <c r="B30" s="49" t="s">
        <v>95</v>
      </c>
      <c r="C30" s="56"/>
      <c r="D30" s="56"/>
      <c r="E30" s="26"/>
      <c r="F30" s="43"/>
      <c r="G30" s="38"/>
      <c r="H30" s="43"/>
      <c r="J30" s="61"/>
      <c r="K30" s="62"/>
      <c r="L30" s="62"/>
      <c r="M30" s="62"/>
      <c r="N30" s="55"/>
      <c r="O30" s="55"/>
      <c r="P30" s="55"/>
      <c r="Q30" s="55"/>
    </row>
    <row r="31" spans="1:17" ht="30" customHeight="1" x14ac:dyDescent="0.55000000000000004">
      <c r="A31" s="345"/>
      <c r="B31" s="49" t="s">
        <v>96</v>
      </c>
      <c r="C31" s="56"/>
      <c r="D31" s="56"/>
      <c r="E31" s="26"/>
      <c r="F31" s="43"/>
      <c r="G31" s="38"/>
      <c r="H31" s="43"/>
      <c r="J31" s="61"/>
      <c r="K31" s="62"/>
      <c r="L31" s="62"/>
      <c r="M31" s="62"/>
      <c r="N31" s="55"/>
      <c r="O31" s="55"/>
      <c r="P31" s="55"/>
      <c r="Q31" s="55"/>
    </row>
    <row r="32" spans="1:17" ht="30" customHeight="1" x14ac:dyDescent="0.55000000000000004">
      <c r="A32" s="345"/>
      <c r="B32" s="49" t="s">
        <v>97</v>
      </c>
      <c r="C32" s="56"/>
      <c r="D32" s="56"/>
      <c r="E32" s="26"/>
      <c r="F32" s="43"/>
      <c r="G32" s="38"/>
      <c r="H32" s="43"/>
      <c r="J32" s="61"/>
      <c r="K32" s="62"/>
      <c r="L32" s="62"/>
      <c r="M32" s="62"/>
      <c r="N32" s="55"/>
      <c r="O32" s="55"/>
      <c r="P32" s="55"/>
      <c r="Q32" s="55"/>
    </row>
    <row r="33" spans="1:21" ht="30" customHeight="1" x14ac:dyDescent="0.55000000000000004">
      <c r="A33" s="345"/>
      <c r="B33" s="49" t="s">
        <v>98</v>
      </c>
      <c r="C33" s="56"/>
      <c r="D33" s="56"/>
      <c r="E33" s="26"/>
      <c r="F33" s="43"/>
      <c r="G33" s="38"/>
      <c r="H33" s="43"/>
      <c r="J33" s="61"/>
      <c r="K33" s="62"/>
      <c r="L33" s="62"/>
      <c r="M33" s="62"/>
      <c r="N33" s="55"/>
      <c r="O33" s="55"/>
      <c r="P33" s="55"/>
      <c r="Q33" s="55"/>
    </row>
    <row r="34" spans="1:21" ht="30" customHeight="1" x14ac:dyDescent="0.55000000000000004">
      <c r="A34" s="345"/>
      <c r="B34" s="49" t="s">
        <v>99</v>
      </c>
      <c r="C34" s="56"/>
      <c r="D34" s="56"/>
      <c r="E34" s="26"/>
      <c r="F34" s="43"/>
      <c r="G34" s="38"/>
      <c r="H34" s="43"/>
      <c r="J34" s="61"/>
      <c r="K34" s="62"/>
      <c r="L34" s="62"/>
      <c r="M34" s="62"/>
      <c r="N34" s="55"/>
      <c r="O34" s="55"/>
      <c r="P34" s="55"/>
      <c r="Q34" s="55"/>
    </row>
    <row r="35" spans="1:21" ht="30" customHeight="1" x14ac:dyDescent="0.55000000000000004">
      <c r="A35" s="346"/>
      <c r="B35" s="49" t="s">
        <v>100</v>
      </c>
      <c r="C35" s="56"/>
      <c r="D35" s="56"/>
      <c r="E35" s="26"/>
      <c r="F35" s="43"/>
      <c r="G35" s="38"/>
      <c r="H35" s="43"/>
      <c r="I35" s="63"/>
      <c r="J35" s="61"/>
      <c r="K35" s="62"/>
      <c r="L35" s="62"/>
      <c r="M35" s="62"/>
      <c r="N35" s="55"/>
      <c r="O35" s="55"/>
      <c r="P35" s="55"/>
      <c r="Q35" s="55"/>
    </row>
    <row r="36" spans="1:21" ht="30" customHeight="1" x14ac:dyDescent="0.55000000000000004">
      <c r="A36" s="347" t="s">
        <v>101</v>
      </c>
      <c r="B36" s="30" t="s">
        <v>102</v>
      </c>
      <c r="C36" s="34"/>
      <c r="D36" s="34"/>
      <c r="E36" s="26"/>
      <c r="F36" s="38"/>
      <c r="G36" s="38"/>
      <c r="H36" s="38"/>
      <c r="I36" s="63"/>
      <c r="J36" s="61"/>
      <c r="K36" s="62"/>
      <c r="L36" s="62"/>
      <c r="M36" s="62"/>
      <c r="N36" s="55"/>
      <c r="O36" s="55"/>
      <c r="P36" s="55"/>
      <c r="Q36" s="55"/>
    </row>
    <row r="37" spans="1:21" ht="30" customHeight="1" x14ac:dyDescent="0.55000000000000004">
      <c r="A37" s="348"/>
      <c r="B37" s="46"/>
      <c r="C37" s="31" t="s">
        <v>103</v>
      </c>
      <c r="D37" s="27"/>
      <c r="E37" s="26"/>
      <c r="F37" s="38"/>
      <c r="G37" s="38"/>
      <c r="H37" s="38"/>
      <c r="I37" s="63"/>
      <c r="J37" s="61"/>
      <c r="K37" s="62"/>
      <c r="L37" s="62"/>
      <c r="M37" s="62"/>
      <c r="N37" s="55"/>
      <c r="O37" s="55"/>
      <c r="P37" s="55"/>
      <c r="Q37" s="55"/>
    </row>
    <row r="38" spans="1:21" ht="30" customHeight="1" x14ac:dyDescent="0.55000000000000004">
      <c r="A38" s="348"/>
      <c r="B38" s="46"/>
      <c r="C38" s="31" t="s">
        <v>104</v>
      </c>
      <c r="D38" s="27"/>
      <c r="E38" s="26"/>
      <c r="F38" s="38"/>
      <c r="G38" s="38"/>
      <c r="H38" s="38"/>
      <c r="I38" s="63"/>
      <c r="J38" s="61"/>
      <c r="K38" s="62"/>
      <c r="L38" s="62"/>
      <c r="M38" s="62"/>
      <c r="N38" s="55"/>
      <c r="O38" s="55"/>
      <c r="P38" s="55"/>
      <c r="Q38" s="55"/>
    </row>
    <row r="39" spans="1:21" ht="22.25" customHeight="1" x14ac:dyDescent="0.55000000000000004">
      <c r="A39" s="349"/>
      <c r="B39" s="64"/>
      <c r="C39" s="31" t="s">
        <v>105</v>
      </c>
      <c r="D39" s="27"/>
      <c r="E39" s="26"/>
      <c r="F39" s="38"/>
      <c r="G39" s="38"/>
      <c r="H39" s="38"/>
      <c r="J39" s="65"/>
      <c r="K39" s="66"/>
      <c r="L39" s="66"/>
      <c r="M39" s="66"/>
      <c r="N39" s="55"/>
      <c r="O39" s="55"/>
      <c r="P39" s="55"/>
      <c r="Q39" s="55"/>
    </row>
    <row r="40" spans="1:21" ht="24" customHeight="1" thickBot="1" x14ac:dyDescent="0.6"/>
    <row r="41" spans="1:21" ht="24" customHeight="1" x14ac:dyDescent="0.55000000000000004">
      <c r="A41" s="67" t="s">
        <v>106</v>
      </c>
      <c r="B41" s="68"/>
      <c r="C41" s="68"/>
      <c r="D41" s="68"/>
      <c r="E41" s="69"/>
      <c r="F41" s="69"/>
      <c r="G41" s="69"/>
      <c r="H41" s="69"/>
      <c r="I41" s="69"/>
      <c r="J41" s="68"/>
      <c r="K41" s="68"/>
      <c r="L41" s="68"/>
      <c r="M41" s="68"/>
      <c r="N41" s="69"/>
      <c r="O41" s="69"/>
      <c r="P41" s="69"/>
      <c r="Q41" s="70"/>
    </row>
    <row r="42" spans="1:21" ht="24" customHeight="1" x14ac:dyDescent="0.55000000000000004">
      <c r="A42" s="71" t="s">
        <v>107</v>
      </c>
      <c r="B42" s="72"/>
      <c r="C42" s="72"/>
      <c r="D42" s="72"/>
      <c r="E42" s="72"/>
      <c r="F42" s="72"/>
      <c r="G42" s="72"/>
      <c r="H42" s="72"/>
      <c r="I42" s="30"/>
      <c r="J42" s="73" t="s">
        <v>107</v>
      </c>
      <c r="K42" s="72"/>
      <c r="L42" s="72"/>
      <c r="M42" s="72"/>
      <c r="N42" s="74"/>
      <c r="O42" s="74"/>
      <c r="P42" s="74"/>
      <c r="Q42" s="75"/>
    </row>
    <row r="43" spans="1:21" ht="24" customHeight="1" x14ac:dyDescent="0.55000000000000004">
      <c r="A43" s="76" t="s">
        <v>108</v>
      </c>
      <c r="B43" s="72"/>
      <c r="C43" s="72"/>
      <c r="D43" s="72"/>
      <c r="E43" s="72"/>
      <c r="F43" s="72"/>
      <c r="G43" s="72"/>
      <c r="H43" s="72"/>
      <c r="I43" s="30"/>
      <c r="J43" s="77" t="s">
        <v>109</v>
      </c>
      <c r="K43" s="72"/>
      <c r="L43" s="72"/>
      <c r="M43" s="72"/>
      <c r="N43" s="74"/>
      <c r="O43" s="74"/>
      <c r="P43" s="74"/>
      <c r="Q43" s="75"/>
    </row>
    <row r="44" spans="1:21" ht="24" customHeight="1" x14ac:dyDescent="0.55000000000000004">
      <c r="A44" s="78" t="s">
        <v>110</v>
      </c>
      <c r="B44" s="79"/>
      <c r="C44" s="79"/>
      <c r="D44" s="79"/>
      <c r="E44" s="79"/>
      <c r="F44" s="79"/>
      <c r="G44" s="79"/>
      <c r="H44" s="79"/>
      <c r="I44" s="30"/>
      <c r="J44" s="80" t="s">
        <v>111</v>
      </c>
      <c r="K44" s="79"/>
      <c r="L44" s="79"/>
      <c r="M44" s="79"/>
      <c r="N44" s="81"/>
      <c r="O44" s="81"/>
      <c r="P44" s="81"/>
      <c r="Q44" s="75"/>
    </row>
    <row r="45" spans="1:21" ht="24" customHeight="1" x14ac:dyDescent="0.55000000000000004">
      <c r="A45" s="78" t="s">
        <v>112</v>
      </c>
      <c r="B45" s="79"/>
      <c r="C45" s="79"/>
      <c r="D45" s="79"/>
      <c r="E45" s="79"/>
      <c r="F45" s="79"/>
      <c r="G45" s="79"/>
      <c r="H45" s="79"/>
      <c r="I45" s="30"/>
      <c r="J45" s="80" t="s">
        <v>113</v>
      </c>
      <c r="K45" s="79"/>
      <c r="L45" s="79"/>
      <c r="M45" s="79"/>
      <c r="N45" s="81"/>
      <c r="O45" s="81"/>
      <c r="P45" s="81"/>
      <c r="Q45" s="75"/>
    </row>
    <row r="46" spans="1:21" ht="24" customHeight="1" x14ac:dyDescent="0.55000000000000004">
      <c r="A46" s="78" t="s">
        <v>114</v>
      </c>
      <c r="B46" s="79"/>
      <c r="C46" s="79"/>
      <c r="D46" s="79"/>
      <c r="E46" s="79"/>
      <c r="F46" s="79"/>
      <c r="G46" s="79"/>
      <c r="H46" s="79"/>
      <c r="I46" s="30"/>
      <c r="J46" s="82" t="s">
        <v>115</v>
      </c>
      <c r="K46" s="79"/>
      <c r="L46" s="79"/>
      <c r="M46" s="79"/>
      <c r="N46" s="81"/>
      <c r="O46" s="81"/>
      <c r="P46" s="81"/>
      <c r="Q46" s="75"/>
    </row>
    <row r="47" spans="1:21" s="15" customFormat="1" ht="24" customHeight="1" x14ac:dyDescent="0.55000000000000004">
      <c r="A47" s="78" t="s">
        <v>116</v>
      </c>
      <c r="B47" s="79"/>
      <c r="C47" s="79"/>
      <c r="D47" s="79"/>
      <c r="E47" s="79"/>
      <c r="F47" s="79"/>
      <c r="G47" s="79"/>
      <c r="H47" s="79"/>
      <c r="I47" s="30"/>
      <c r="J47" s="80" t="s">
        <v>117</v>
      </c>
      <c r="K47" s="79"/>
      <c r="L47" s="79"/>
      <c r="M47" s="79"/>
      <c r="N47" s="81"/>
      <c r="O47" s="81"/>
      <c r="P47" s="81"/>
      <c r="Q47" s="75"/>
      <c r="R47" s="10"/>
      <c r="S47" s="10"/>
      <c r="T47" s="10"/>
      <c r="U47" s="10"/>
    </row>
    <row r="48" spans="1:21" ht="24" customHeight="1" x14ac:dyDescent="0.55000000000000004">
      <c r="A48" s="83" t="s">
        <v>118</v>
      </c>
      <c r="B48" s="79"/>
      <c r="C48" s="79"/>
      <c r="D48" s="79"/>
      <c r="E48" s="79"/>
      <c r="F48" s="79"/>
      <c r="G48" s="79"/>
      <c r="H48" s="79"/>
      <c r="I48" s="30"/>
      <c r="J48" s="77" t="s">
        <v>119</v>
      </c>
      <c r="K48" s="79"/>
      <c r="L48" s="79"/>
      <c r="M48" s="79"/>
      <c r="N48" s="81"/>
      <c r="O48" s="81"/>
      <c r="P48" s="81"/>
      <c r="Q48" s="75"/>
      <c r="R48" s="15"/>
      <c r="S48" s="15"/>
      <c r="T48" s="15"/>
      <c r="U48" s="15"/>
    </row>
    <row r="49" spans="1:17" ht="24" customHeight="1" x14ac:dyDescent="0.55000000000000004">
      <c r="A49" s="78" t="s">
        <v>120</v>
      </c>
      <c r="B49" s="79"/>
      <c r="C49" s="79"/>
      <c r="D49" s="79"/>
      <c r="E49" s="79"/>
      <c r="F49" s="79"/>
      <c r="G49" s="79"/>
      <c r="H49" s="79"/>
      <c r="I49" s="30"/>
      <c r="J49" s="80" t="s">
        <v>121</v>
      </c>
      <c r="K49" s="79"/>
      <c r="L49" s="79"/>
      <c r="M49" s="79"/>
      <c r="N49" s="81"/>
      <c r="O49" s="81"/>
      <c r="P49" s="81"/>
      <c r="Q49" s="75"/>
    </row>
    <row r="50" spans="1:17" ht="24" customHeight="1" x14ac:dyDescent="0.55000000000000004">
      <c r="A50" s="78" t="s">
        <v>122</v>
      </c>
      <c r="B50" s="79"/>
      <c r="C50" s="79"/>
      <c r="D50" s="79"/>
      <c r="E50" s="79"/>
      <c r="F50" s="79"/>
      <c r="G50" s="79"/>
      <c r="H50" s="79"/>
      <c r="I50" s="30"/>
      <c r="J50" s="80" t="s">
        <v>121</v>
      </c>
      <c r="K50" s="79"/>
      <c r="L50" s="79"/>
      <c r="M50" s="79"/>
      <c r="N50" s="81"/>
      <c r="O50" s="81"/>
      <c r="P50" s="81"/>
      <c r="Q50" s="75"/>
    </row>
    <row r="51" spans="1:17" ht="24" customHeight="1" x14ac:dyDescent="0.55000000000000004">
      <c r="A51" s="78" t="s">
        <v>123</v>
      </c>
      <c r="B51" s="79"/>
      <c r="C51" s="79"/>
      <c r="D51" s="79"/>
      <c r="E51" s="79"/>
      <c r="F51" s="79"/>
      <c r="G51" s="79"/>
      <c r="H51" s="79"/>
      <c r="I51" s="30"/>
      <c r="J51" s="80" t="s">
        <v>121</v>
      </c>
      <c r="K51" s="79"/>
      <c r="L51" s="79"/>
      <c r="M51" s="79"/>
      <c r="N51" s="81"/>
      <c r="O51" s="81"/>
      <c r="P51" s="81"/>
      <c r="Q51" s="75"/>
    </row>
    <row r="52" spans="1:17" ht="24" customHeight="1" x14ac:dyDescent="0.55000000000000004">
      <c r="A52" s="78" t="s">
        <v>124</v>
      </c>
      <c r="B52" s="79"/>
      <c r="C52" s="79"/>
      <c r="D52" s="79"/>
      <c r="E52" s="79"/>
      <c r="F52" s="79"/>
      <c r="G52" s="79"/>
      <c r="H52" s="79"/>
      <c r="I52" s="30"/>
      <c r="J52" s="80" t="s">
        <v>121</v>
      </c>
      <c r="K52" s="79"/>
      <c r="L52" s="79"/>
      <c r="M52" s="79"/>
      <c r="N52" s="81"/>
      <c r="O52" s="81"/>
      <c r="P52" s="81"/>
      <c r="Q52" s="75"/>
    </row>
    <row r="53" spans="1:17" ht="24" customHeight="1" x14ac:dyDescent="0.55000000000000004">
      <c r="A53" s="78" t="s">
        <v>125</v>
      </c>
      <c r="B53" s="79"/>
      <c r="C53" s="79"/>
      <c r="D53" s="79"/>
      <c r="E53" s="79"/>
      <c r="F53" s="79"/>
      <c r="G53" s="79"/>
      <c r="H53" s="79"/>
      <c r="I53" s="30"/>
      <c r="J53" s="80" t="s">
        <v>121</v>
      </c>
      <c r="K53" s="79"/>
      <c r="L53" s="79"/>
      <c r="M53" s="79"/>
      <c r="N53" s="81"/>
      <c r="O53" s="81"/>
      <c r="P53" s="81"/>
      <c r="Q53" s="75"/>
    </row>
    <row r="54" spans="1:17" ht="24" customHeight="1" x14ac:dyDescent="0.55000000000000004">
      <c r="A54" s="84" t="s">
        <v>126</v>
      </c>
      <c r="B54" s="85"/>
      <c r="C54" s="85"/>
      <c r="D54" s="85"/>
      <c r="E54" s="85"/>
      <c r="F54" s="85"/>
      <c r="G54" s="85"/>
      <c r="H54" s="85"/>
      <c r="I54" s="30"/>
      <c r="J54" s="80" t="s">
        <v>121</v>
      </c>
      <c r="K54" s="79"/>
      <c r="L54" s="79"/>
      <c r="M54" s="79"/>
      <c r="N54" s="81"/>
      <c r="O54" s="81"/>
      <c r="P54" s="81"/>
      <c r="Q54" s="75"/>
    </row>
    <row r="55" spans="1:17" ht="24" customHeight="1" x14ac:dyDescent="0.55000000000000004">
      <c r="A55" s="78" t="s">
        <v>127</v>
      </c>
      <c r="B55" s="79"/>
      <c r="C55" s="79"/>
      <c r="D55" s="79"/>
      <c r="E55" s="79"/>
      <c r="F55" s="79"/>
      <c r="G55" s="79"/>
      <c r="H55" s="79"/>
      <c r="I55" s="30"/>
      <c r="J55" s="80"/>
      <c r="K55" s="79"/>
      <c r="L55" s="79"/>
      <c r="M55" s="79"/>
      <c r="N55" s="81"/>
      <c r="O55" s="81"/>
      <c r="P55" s="81"/>
      <c r="Q55" s="75"/>
    </row>
    <row r="56" spans="1:17" ht="24" customHeight="1" x14ac:dyDescent="0.55000000000000004">
      <c r="A56" s="78" t="s">
        <v>128</v>
      </c>
      <c r="B56" s="79"/>
      <c r="C56" s="79"/>
      <c r="D56" s="79"/>
      <c r="E56" s="79"/>
      <c r="F56" s="79"/>
      <c r="G56" s="79"/>
      <c r="H56" s="79"/>
      <c r="I56" s="30"/>
      <c r="J56" s="73" t="s">
        <v>129</v>
      </c>
      <c r="K56" s="79"/>
      <c r="L56" s="79"/>
      <c r="M56" s="79"/>
      <c r="N56" s="81"/>
      <c r="O56" s="81"/>
      <c r="P56" s="81"/>
      <c r="Q56" s="75"/>
    </row>
    <row r="57" spans="1:17" ht="24" customHeight="1" x14ac:dyDescent="0.55000000000000004">
      <c r="A57" s="78" t="s">
        <v>130</v>
      </c>
      <c r="B57" s="79"/>
      <c r="C57" s="79"/>
      <c r="D57" s="79"/>
      <c r="E57" s="79"/>
      <c r="F57" s="79"/>
      <c r="G57" s="79"/>
      <c r="H57" s="79"/>
      <c r="I57" s="30"/>
      <c r="J57" s="86" t="s">
        <v>108</v>
      </c>
      <c r="K57" s="79"/>
      <c r="L57" s="79"/>
      <c r="M57" s="79"/>
      <c r="N57" s="81"/>
      <c r="O57" s="81"/>
      <c r="P57" s="81"/>
      <c r="Q57" s="75"/>
    </row>
    <row r="58" spans="1:17" ht="24" customHeight="1" x14ac:dyDescent="0.55000000000000004">
      <c r="A58" s="78" t="s">
        <v>131</v>
      </c>
      <c r="B58" s="79"/>
      <c r="C58" s="79"/>
      <c r="D58" s="79"/>
      <c r="E58" s="79"/>
      <c r="F58" s="79"/>
      <c r="G58" s="79"/>
      <c r="H58" s="79"/>
      <c r="I58" s="30"/>
      <c r="J58" s="80" t="s">
        <v>132</v>
      </c>
      <c r="K58" s="79"/>
      <c r="L58" s="79"/>
      <c r="M58" s="79"/>
      <c r="N58" s="81"/>
      <c r="O58" s="81"/>
      <c r="P58" s="81"/>
      <c r="Q58" s="75"/>
    </row>
    <row r="59" spans="1:17" ht="24" customHeight="1" x14ac:dyDescent="0.55000000000000004">
      <c r="A59" s="87" t="s">
        <v>133</v>
      </c>
      <c r="B59" s="79"/>
      <c r="C59" s="79"/>
      <c r="D59" s="79"/>
      <c r="E59" s="79"/>
      <c r="F59" s="79"/>
      <c r="G59" s="79"/>
      <c r="H59" s="79"/>
      <c r="I59" s="30"/>
      <c r="J59" s="77" t="s">
        <v>119</v>
      </c>
      <c r="K59" s="79"/>
      <c r="L59" s="79"/>
      <c r="M59" s="79"/>
      <c r="N59" s="81"/>
      <c r="O59" s="81"/>
      <c r="P59" s="81"/>
      <c r="Q59" s="75"/>
    </row>
    <row r="60" spans="1:17" ht="24" customHeight="1" x14ac:dyDescent="0.55000000000000004">
      <c r="A60" s="78"/>
      <c r="B60" s="79"/>
      <c r="C60" s="79"/>
      <c r="D60" s="79"/>
      <c r="E60" s="79"/>
      <c r="F60" s="79"/>
      <c r="G60" s="79"/>
      <c r="H60" s="79"/>
      <c r="I60" s="30"/>
      <c r="J60" s="80" t="s">
        <v>121</v>
      </c>
      <c r="K60" s="79"/>
      <c r="L60" s="79"/>
      <c r="M60" s="79"/>
      <c r="N60" s="81"/>
      <c r="O60" s="81"/>
      <c r="P60" s="81"/>
      <c r="Q60" s="75"/>
    </row>
    <row r="61" spans="1:17" ht="21" customHeight="1" thickBot="1" x14ac:dyDescent="0.6">
      <c r="A61" s="88"/>
      <c r="B61" s="89"/>
      <c r="C61" s="89"/>
      <c r="D61" s="89"/>
      <c r="E61" s="89"/>
      <c r="F61" s="89"/>
      <c r="G61" s="89"/>
      <c r="H61" s="89"/>
      <c r="I61" s="89"/>
      <c r="J61" s="90" t="s">
        <v>121</v>
      </c>
      <c r="K61" s="89"/>
      <c r="L61" s="89"/>
      <c r="M61" s="89"/>
      <c r="N61" s="91"/>
      <c r="O61" s="91"/>
      <c r="P61" s="91"/>
      <c r="Q61" s="92"/>
    </row>
    <row r="62" spans="1:17" ht="21" customHeight="1" x14ac:dyDescent="0.55000000000000004">
      <c r="A62" s="10"/>
      <c r="E62" s="10"/>
      <c r="F62" s="10"/>
    </row>
    <row r="63" spans="1:17" ht="21" customHeight="1" x14ac:dyDescent="0.55000000000000004">
      <c r="A63" s="10"/>
      <c r="E63" s="10"/>
      <c r="F63" s="10"/>
    </row>
    <row r="64" spans="1:17" ht="21" customHeight="1" x14ac:dyDescent="0.55000000000000004">
      <c r="A64" s="10"/>
      <c r="E64" s="10"/>
      <c r="F64" s="10"/>
    </row>
    <row r="65" spans="1:6" ht="21" customHeight="1" x14ac:dyDescent="0.55000000000000004">
      <c r="A65" s="10"/>
      <c r="E65" s="10"/>
      <c r="F65" s="10"/>
    </row>
    <row r="66" spans="1:6" ht="21" customHeight="1" x14ac:dyDescent="0.55000000000000004">
      <c r="A66" s="10"/>
      <c r="E66" s="10"/>
      <c r="F66" s="10"/>
    </row>
    <row r="67" spans="1:6" ht="21" customHeight="1" x14ac:dyDescent="0.55000000000000004"/>
    <row r="68" spans="1:6" ht="21" customHeight="1" x14ac:dyDescent="0.55000000000000004"/>
    <row r="69" spans="1:6" ht="21" customHeight="1" x14ac:dyDescent="0.55000000000000004"/>
    <row r="70" spans="1:6" ht="20" customHeight="1" x14ac:dyDescent="0.55000000000000004"/>
    <row r="71" spans="1:6" ht="20" customHeight="1" x14ac:dyDescent="0.55000000000000004"/>
    <row r="72" spans="1:6" ht="20" customHeight="1" x14ac:dyDescent="0.55000000000000004"/>
    <row r="73" spans="1:6" ht="20" customHeight="1" x14ac:dyDescent="0.55000000000000004"/>
    <row r="74" spans="1:6" ht="20" customHeight="1" x14ac:dyDescent="0.55000000000000004"/>
    <row r="75" spans="1:6" ht="20" customHeight="1" x14ac:dyDescent="0.55000000000000004"/>
    <row r="76" spans="1:6" ht="20" customHeight="1" x14ac:dyDescent="0.55000000000000004"/>
    <row r="77" spans="1:6" ht="20" customHeight="1" x14ac:dyDescent="0.55000000000000004"/>
    <row r="78" spans="1:6" ht="20" customHeight="1" x14ac:dyDescent="0.55000000000000004"/>
    <row r="79" spans="1:6" ht="20" customHeight="1" x14ac:dyDescent="0.55000000000000004"/>
    <row r="80" spans="1:6" ht="20" customHeight="1" x14ac:dyDescent="0.55000000000000004"/>
    <row r="81" spans="2:6" s="14" customFormat="1" ht="22.5" customHeight="1" x14ac:dyDescent="0.55000000000000004">
      <c r="B81" s="10"/>
      <c r="C81" s="10"/>
      <c r="D81" s="10"/>
      <c r="E81" s="13"/>
      <c r="F81" s="13"/>
    </row>
    <row r="82" spans="2:6" s="14" customFormat="1" ht="20" customHeight="1" x14ac:dyDescent="0.55000000000000004">
      <c r="B82" s="10"/>
      <c r="C82" s="10"/>
      <c r="D82" s="10"/>
      <c r="E82" s="13"/>
      <c r="F82" s="13"/>
    </row>
    <row r="83" spans="2:6" s="14" customFormat="1" ht="20" customHeight="1" x14ac:dyDescent="0.55000000000000004">
      <c r="B83" s="10"/>
      <c r="C83" s="10"/>
      <c r="D83" s="10"/>
      <c r="E83" s="13"/>
      <c r="F83" s="13"/>
    </row>
    <row r="84" spans="2:6" s="14" customFormat="1" ht="20" customHeight="1" x14ac:dyDescent="0.55000000000000004">
      <c r="B84" s="10"/>
      <c r="C84" s="10"/>
      <c r="D84" s="10"/>
      <c r="E84" s="13"/>
      <c r="F84" s="13"/>
    </row>
    <row r="85" spans="2:6" s="14" customFormat="1" ht="20" customHeight="1" x14ac:dyDescent="0.55000000000000004">
      <c r="B85" s="10"/>
      <c r="C85" s="10"/>
      <c r="D85" s="10"/>
      <c r="E85" s="13"/>
      <c r="F85" s="13"/>
    </row>
  </sheetData>
  <protectedRanges>
    <protectedRange sqref="D23" name="範囲1_1_1_1"/>
    <protectedRange sqref="D12" name="範囲1_1_1_1_1_1"/>
  </protectedRanges>
  <mergeCells count="23">
    <mergeCell ref="J19:J21"/>
    <mergeCell ref="A24:A35"/>
    <mergeCell ref="A36:A39"/>
    <mergeCell ref="P3:Q3"/>
    <mergeCell ref="A5:A6"/>
    <mergeCell ref="J5:J18"/>
    <mergeCell ref="B6:D6"/>
    <mergeCell ref="A7:A23"/>
    <mergeCell ref="C14:D14"/>
    <mergeCell ref="C15:D15"/>
    <mergeCell ref="K15:M15"/>
    <mergeCell ref="C16:D16"/>
    <mergeCell ref="B19:D19"/>
    <mergeCell ref="A1:O1"/>
    <mergeCell ref="P1:Q1"/>
    <mergeCell ref="N2:O2"/>
    <mergeCell ref="A3:A4"/>
    <mergeCell ref="B3:D4"/>
    <mergeCell ref="E3:F3"/>
    <mergeCell ref="G3:H3"/>
    <mergeCell ref="J3:J4"/>
    <mergeCell ref="K3:M4"/>
    <mergeCell ref="N3:O3"/>
  </mergeCells>
  <phoneticPr fontId="3"/>
  <printOptions horizontalCentered="1"/>
  <pageMargins left="0.31496062992125984" right="0.31496062992125984" top="0.43307086614173229" bottom="0.31496062992125984" header="0.31496062992125984" footer="0.31496062992125984"/>
  <pageSetup paperSize="9" scale="4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C8C8A-A263-4845-B2B1-391F7B2530A4}">
  <sheetPr>
    <tabColor theme="4" tint="0.79998168889431442"/>
  </sheetPr>
  <dimension ref="A1:AS42"/>
  <sheetViews>
    <sheetView view="pageLayout" zoomScale="80" zoomScaleNormal="100" zoomScalePageLayoutView="80" workbookViewId="0">
      <selection activeCell="L24" sqref="L24"/>
    </sheetView>
  </sheetViews>
  <sheetFormatPr defaultColWidth="10.6640625" defaultRowHeight="15" x14ac:dyDescent="0.55000000000000004"/>
  <cols>
    <col min="1" max="1" width="3" style="149" customWidth="1"/>
    <col min="2" max="3" width="21" style="149" customWidth="1"/>
    <col min="4" max="5" width="6" style="149" customWidth="1"/>
    <col min="6" max="6" width="12" style="149" customWidth="1"/>
    <col min="7" max="7" width="3" style="149" customWidth="1"/>
    <col min="8" max="8" width="15" style="149" customWidth="1"/>
    <col min="9" max="11" width="3" style="149" customWidth="1"/>
    <col min="12" max="12" width="27" style="149" customWidth="1"/>
    <col min="13" max="13" width="60" style="149" customWidth="1"/>
    <col min="14" max="48" width="3" style="149" customWidth="1"/>
    <col min="49" max="16384" width="10.6640625" style="149"/>
  </cols>
  <sheetData>
    <row r="1" spans="1:45" ht="18" customHeight="1" x14ac:dyDescent="0.55000000000000004">
      <c r="A1" s="150"/>
      <c r="B1" s="157" t="s">
        <v>198</v>
      </c>
      <c r="C1" s="150"/>
      <c r="D1" s="150"/>
      <c r="E1" s="150"/>
      <c r="F1" s="150"/>
      <c r="G1" s="150"/>
      <c r="H1" s="150"/>
      <c r="I1" s="150"/>
      <c r="J1" s="387" t="s">
        <v>161</v>
      </c>
      <c r="K1" s="387"/>
      <c r="L1" s="387"/>
      <c r="M1" s="387"/>
      <c r="N1" s="387"/>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row>
    <row r="2" spans="1:45" ht="18" customHeight="1" x14ac:dyDescent="0.55000000000000004">
      <c r="A2" s="150"/>
      <c r="B2" s="162" t="s">
        <v>136</v>
      </c>
      <c r="C2" s="161"/>
      <c r="D2" s="150"/>
      <c r="E2" s="150"/>
      <c r="F2" s="150"/>
      <c r="G2" s="150"/>
      <c r="H2" s="150"/>
      <c r="I2" s="151"/>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row>
    <row r="3" spans="1:45" ht="16" customHeight="1" x14ac:dyDescent="0.55000000000000004">
      <c r="A3" s="150"/>
      <c r="B3" s="162"/>
      <c r="C3" s="161"/>
      <c r="D3" s="150"/>
      <c r="E3" s="150"/>
      <c r="F3" s="150"/>
      <c r="G3" s="150"/>
      <c r="H3" s="150"/>
      <c r="I3" s="151"/>
      <c r="J3" s="160"/>
      <c r="K3" s="16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row>
    <row r="4" spans="1:45" x14ac:dyDescent="0.55000000000000004">
      <c r="A4" s="150"/>
      <c r="B4" s="162"/>
      <c r="C4" s="161"/>
      <c r="D4" s="150"/>
      <c r="E4" s="150"/>
      <c r="F4" s="150"/>
      <c r="G4" s="150"/>
      <c r="H4" s="150"/>
      <c r="I4" s="151"/>
      <c r="J4" s="160"/>
      <c r="K4" s="160"/>
      <c r="L4" s="388" t="s">
        <v>234</v>
      </c>
      <c r="M4" s="388"/>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row>
    <row r="5" spans="1:45" ht="16" customHeight="1" x14ac:dyDescent="0.55000000000000004">
      <c r="A5" s="150"/>
      <c r="B5" s="150"/>
      <c r="C5" s="150"/>
      <c r="D5" s="150"/>
      <c r="E5" s="150"/>
      <c r="F5" s="150"/>
      <c r="G5" s="150"/>
      <c r="H5" s="150"/>
      <c r="I5" s="151"/>
      <c r="J5" s="150"/>
      <c r="K5" s="150"/>
      <c r="L5" s="388"/>
      <c r="M5" s="388"/>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row>
    <row r="6" spans="1:45" x14ac:dyDescent="0.55000000000000004">
      <c r="A6" s="150"/>
      <c r="B6" s="157" t="s">
        <v>189</v>
      </c>
      <c r="C6" s="150"/>
      <c r="D6" s="150"/>
      <c r="E6" s="150"/>
      <c r="F6" s="150"/>
      <c r="G6" s="150"/>
      <c r="H6" s="150"/>
      <c r="I6" s="151"/>
      <c r="J6" s="150"/>
      <c r="K6" s="150"/>
      <c r="L6" s="388"/>
      <c r="M6" s="388"/>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row>
    <row r="7" spans="1:45" ht="18" customHeight="1" x14ac:dyDescent="0.55000000000000004">
      <c r="A7" s="150"/>
      <c r="B7" s="389" t="s">
        <v>183</v>
      </c>
      <c r="C7" s="390"/>
      <c r="D7" s="393" t="s">
        <v>185</v>
      </c>
      <c r="E7" s="393" t="s">
        <v>37</v>
      </c>
      <c r="F7" s="395" t="s">
        <v>271</v>
      </c>
      <c r="G7" s="154"/>
      <c r="H7" s="169" t="s">
        <v>187</v>
      </c>
      <c r="I7" s="151"/>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row>
    <row r="8" spans="1:45" ht="18" customHeight="1" thickBot="1" x14ac:dyDescent="0.6">
      <c r="A8" s="150"/>
      <c r="B8" s="391"/>
      <c r="C8" s="392"/>
      <c r="D8" s="394"/>
      <c r="E8" s="394"/>
      <c r="F8" s="396"/>
      <c r="G8" s="154"/>
      <c r="H8" s="171" t="s">
        <v>270</v>
      </c>
      <c r="I8" s="151"/>
      <c r="J8" s="150"/>
      <c r="K8" s="150"/>
      <c r="L8" s="157" t="s">
        <v>192</v>
      </c>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row>
    <row r="9" spans="1:45" ht="18" customHeight="1" thickTop="1" x14ac:dyDescent="0.35">
      <c r="A9" s="150"/>
      <c r="B9" s="397"/>
      <c r="C9" s="398"/>
      <c r="D9" s="188"/>
      <c r="E9" s="153"/>
      <c r="F9" s="183"/>
      <c r="G9" s="150"/>
      <c r="H9" s="183">
        <f>IFERROR(N(D9*F9),0)</f>
        <v>0</v>
      </c>
      <c r="I9" s="151"/>
      <c r="J9" s="150"/>
      <c r="K9" s="150"/>
      <c r="L9" s="159" t="s">
        <v>10</v>
      </c>
      <c r="M9" s="158" t="s">
        <v>32</v>
      </c>
      <c r="N9" s="150"/>
      <c r="O9" s="150"/>
      <c r="P9" s="114" t="s">
        <v>222</v>
      </c>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50"/>
    </row>
    <row r="10" spans="1:45" ht="18" customHeight="1" x14ac:dyDescent="0.55000000000000004">
      <c r="A10" s="150"/>
      <c r="B10" s="399"/>
      <c r="C10" s="400"/>
      <c r="D10" s="185"/>
      <c r="E10" s="155"/>
      <c r="F10" s="184"/>
      <c r="G10" s="150"/>
      <c r="H10" s="183">
        <f t="shared" ref="H10:H26" si="0">IFERROR(N(D10*F10),0)</f>
        <v>0</v>
      </c>
      <c r="I10" s="151"/>
      <c r="J10" s="150"/>
      <c r="K10" s="150"/>
      <c r="L10" s="187" t="s">
        <v>205</v>
      </c>
      <c r="M10" s="155"/>
      <c r="N10" s="150"/>
      <c r="O10" s="150"/>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50"/>
    </row>
    <row r="11" spans="1:45" ht="18.5" thickBot="1" x14ac:dyDescent="0.6">
      <c r="A11" s="150"/>
      <c r="B11" s="399"/>
      <c r="C11" s="400"/>
      <c r="D11" s="185"/>
      <c r="E11" s="155"/>
      <c r="F11" s="184"/>
      <c r="G11" s="150"/>
      <c r="H11" s="183">
        <f t="shared" si="0"/>
        <v>0</v>
      </c>
      <c r="I11" s="151"/>
      <c r="J11" s="150"/>
      <c r="K11" s="150"/>
      <c r="L11" s="187" t="s">
        <v>201</v>
      </c>
      <c r="M11" s="155"/>
      <c r="N11" s="150"/>
      <c r="O11" s="150"/>
      <c r="P11" s="1" t="s">
        <v>200</v>
      </c>
      <c r="Q11" s="1"/>
      <c r="R11" s="1"/>
      <c r="S11" s="1"/>
      <c r="T11" s="1"/>
      <c r="U11" s="1"/>
      <c r="V11" s="1"/>
      <c r="W11" s="1"/>
      <c r="X11" s="1"/>
      <c r="Y11" s="1"/>
      <c r="Z11" s="2" t="s">
        <v>135</v>
      </c>
      <c r="AA11" s="1"/>
      <c r="AB11" s="1"/>
      <c r="AC11" s="1"/>
      <c r="AD11" s="1"/>
      <c r="AE11" s="1"/>
      <c r="AF11" s="1"/>
      <c r="AG11" s="1"/>
      <c r="AH11" s="1"/>
      <c r="AI11" s="1"/>
      <c r="AJ11" s="1" t="s">
        <v>191</v>
      </c>
      <c r="AK11" s="1"/>
      <c r="AL11" s="1"/>
      <c r="AM11" s="1"/>
      <c r="AN11" s="1"/>
      <c r="AO11" s="1"/>
      <c r="AP11" s="1"/>
      <c r="AQ11" s="1"/>
      <c r="AR11" s="1"/>
      <c r="AS11" s="150"/>
    </row>
    <row r="12" spans="1:45" ht="18" customHeight="1" x14ac:dyDescent="0.55000000000000004">
      <c r="A12" s="150"/>
      <c r="B12" s="399"/>
      <c r="C12" s="400"/>
      <c r="D12" s="185"/>
      <c r="E12" s="155"/>
      <c r="F12" s="184"/>
      <c r="G12" s="150"/>
      <c r="H12" s="183">
        <f t="shared" si="0"/>
        <v>0</v>
      </c>
      <c r="I12" s="151"/>
      <c r="J12" s="150"/>
      <c r="K12" s="150"/>
      <c r="L12" s="187" t="s">
        <v>202</v>
      </c>
      <c r="M12" s="155"/>
      <c r="N12" s="150"/>
      <c r="O12" s="150"/>
      <c r="P12" s="368"/>
      <c r="Q12" s="369"/>
      <c r="R12" s="369"/>
      <c r="S12" s="369"/>
      <c r="T12" s="369"/>
      <c r="U12" s="369"/>
      <c r="V12" s="369"/>
      <c r="W12" s="370"/>
      <c r="X12" s="374" t="s">
        <v>134</v>
      </c>
      <c r="Y12" s="374"/>
      <c r="Z12" s="375"/>
      <c r="AA12" s="376"/>
      <c r="AB12" s="376"/>
      <c r="AC12" s="376"/>
      <c r="AD12" s="376"/>
      <c r="AE12" s="376"/>
      <c r="AF12" s="376"/>
      <c r="AG12" s="377"/>
      <c r="AH12" s="374" t="s">
        <v>31</v>
      </c>
      <c r="AI12" s="374"/>
      <c r="AJ12" s="381">
        <f>IF(マスタースイッチ="", 0, IFERROR(P12/Z12, 0))</f>
        <v>0</v>
      </c>
      <c r="AK12" s="382"/>
      <c r="AL12" s="382"/>
      <c r="AM12" s="382"/>
      <c r="AN12" s="382"/>
      <c r="AO12" s="382"/>
      <c r="AP12" s="382"/>
      <c r="AQ12" s="382"/>
      <c r="AR12" s="383"/>
      <c r="AS12" s="150"/>
    </row>
    <row r="13" spans="1:45" ht="17" customHeight="1" thickBot="1" x14ac:dyDescent="0.6">
      <c r="A13" s="150"/>
      <c r="B13" s="399"/>
      <c r="C13" s="400"/>
      <c r="D13" s="185"/>
      <c r="E13" s="155"/>
      <c r="F13" s="184"/>
      <c r="G13" s="150"/>
      <c r="H13" s="183">
        <f t="shared" si="0"/>
        <v>0</v>
      </c>
      <c r="I13" s="151"/>
      <c r="J13" s="150"/>
      <c r="K13" s="150"/>
      <c r="L13" s="187" t="s">
        <v>203</v>
      </c>
      <c r="M13" s="155"/>
      <c r="N13" s="150"/>
      <c r="O13" s="150"/>
      <c r="P13" s="371"/>
      <c r="Q13" s="372"/>
      <c r="R13" s="372"/>
      <c r="S13" s="372"/>
      <c r="T13" s="372"/>
      <c r="U13" s="372"/>
      <c r="V13" s="372"/>
      <c r="W13" s="373"/>
      <c r="X13" s="374"/>
      <c r="Y13" s="374"/>
      <c r="Z13" s="378"/>
      <c r="AA13" s="379"/>
      <c r="AB13" s="379"/>
      <c r="AC13" s="379"/>
      <c r="AD13" s="379"/>
      <c r="AE13" s="379"/>
      <c r="AF13" s="379"/>
      <c r="AG13" s="380"/>
      <c r="AH13" s="374"/>
      <c r="AI13" s="374"/>
      <c r="AJ13" s="384"/>
      <c r="AK13" s="385"/>
      <c r="AL13" s="385"/>
      <c r="AM13" s="385"/>
      <c r="AN13" s="385"/>
      <c r="AO13" s="385"/>
      <c r="AP13" s="385"/>
      <c r="AQ13" s="385"/>
      <c r="AR13" s="386"/>
      <c r="AS13" s="150"/>
    </row>
    <row r="14" spans="1:45" ht="18.5" thickTop="1" x14ac:dyDescent="0.55000000000000004">
      <c r="A14" s="150"/>
      <c r="B14" s="399"/>
      <c r="C14" s="400"/>
      <c r="D14" s="185"/>
      <c r="E14" s="155"/>
      <c r="F14" s="184"/>
      <c r="G14" s="150"/>
      <c r="H14" s="183">
        <f t="shared" si="0"/>
        <v>0</v>
      </c>
      <c r="I14" s="151"/>
      <c r="J14" s="150"/>
      <c r="K14" s="150"/>
      <c r="L14" s="186" t="s">
        <v>204</v>
      </c>
      <c r="M14" s="155"/>
      <c r="N14" s="150"/>
      <c r="O14" s="15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50"/>
    </row>
    <row r="15" spans="1:45" x14ac:dyDescent="0.55000000000000004">
      <c r="A15" s="150"/>
      <c r="B15" s="399"/>
      <c r="C15" s="400"/>
      <c r="D15" s="185"/>
      <c r="E15" s="155"/>
      <c r="F15" s="184"/>
      <c r="G15" s="150"/>
      <c r="H15" s="183">
        <f t="shared" si="0"/>
        <v>0</v>
      </c>
      <c r="I15" s="151"/>
      <c r="J15" s="150"/>
      <c r="K15" s="150"/>
      <c r="L15" s="202" t="s">
        <v>256</v>
      </c>
      <c r="M15" s="155"/>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row>
    <row r="16" spans="1:45" x14ac:dyDescent="0.55000000000000004">
      <c r="A16" s="150"/>
      <c r="B16" s="399"/>
      <c r="C16" s="400"/>
      <c r="D16" s="185"/>
      <c r="E16" s="155"/>
      <c r="F16" s="184"/>
      <c r="G16" s="150"/>
      <c r="H16" s="183">
        <f t="shared" si="0"/>
        <v>0</v>
      </c>
      <c r="I16" s="151"/>
      <c r="J16" s="150"/>
      <c r="K16" s="150"/>
      <c r="L16" s="203" t="s">
        <v>257</v>
      </c>
      <c r="M16" s="155"/>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row>
    <row r="17" spans="1:45" x14ac:dyDescent="0.55000000000000004">
      <c r="A17" s="150"/>
      <c r="B17" s="399"/>
      <c r="C17" s="400"/>
      <c r="D17" s="185"/>
      <c r="E17" s="155"/>
      <c r="F17" s="184"/>
      <c r="G17" s="150"/>
      <c r="H17" s="183">
        <f t="shared" si="0"/>
        <v>0</v>
      </c>
      <c r="I17" s="151"/>
      <c r="J17" s="150"/>
      <c r="K17" s="150"/>
      <c r="L17" s="202" t="s">
        <v>287</v>
      </c>
      <c r="M17" s="155"/>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row>
    <row r="18" spans="1:45" x14ac:dyDescent="0.55000000000000004">
      <c r="A18" s="150"/>
      <c r="B18" s="399"/>
      <c r="C18" s="400"/>
      <c r="D18" s="185"/>
      <c r="E18" s="155"/>
      <c r="F18" s="184"/>
      <c r="G18" s="150"/>
      <c r="H18" s="183">
        <f t="shared" si="0"/>
        <v>0</v>
      </c>
      <c r="I18" s="151"/>
      <c r="J18" s="150"/>
      <c r="K18" s="150"/>
      <c r="L18" s="156"/>
      <c r="M18" s="155"/>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row>
    <row r="19" spans="1:45" x14ac:dyDescent="0.55000000000000004">
      <c r="A19" s="150"/>
      <c r="B19" s="399"/>
      <c r="C19" s="400"/>
      <c r="D19" s="185"/>
      <c r="E19" s="155"/>
      <c r="F19" s="184"/>
      <c r="G19" s="150"/>
      <c r="H19" s="183">
        <f t="shared" si="0"/>
        <v>0</v>
      </c>
      <c r="I19" s="151"/>
      <c r="J19" s="150"/>
      <c r="K19" s="150"/>
      <c r="L19" s="156"/>
      <c r="M19" s="155"/>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row>
    <row r="20" spans="1:45" x14ac:dyDescent="0.55000000000000004">
      <c r="A20" s="150"/>
      <c r="B20" s="399"/>
      <c r="C20" s="400"/>
      <c r="D20" s="185"/>
      <c r="E20" s="155"/>
      <c r="F20" s="184"/>
      <c r="G20" s="150"/>
      <c r="H20" s="183">
        <f t="shared" si="0"/>
        <v>0</v>
      </c>
      <c r="I20" s="151"/>
      <c r="J20" s="150"/>
      <c r="K20" s="150"/>
      <c r="L20" s="156"/>
      <c r="M20" s="155"/>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row>
    <row r="21" spans="1:45" x14ac:dyDescent="0.55000000000000004">
      <c r="A21" s="150"/>
      <c r="B21" s="399"/>
      <c r="C21" s="400"/>
      <c r="D21" s="185"/>
      <c r="E21" s="155"/>
      <c r="F21" s="184"/>
      <c r="G21" s="150"/>
      <c r="H21" s="183">
        <f t="shared" si="0"/>
        <v>0</v>
      </c>
      <c r="I21" s="151"/>
      <c r="J21" s="150"/>
      <c r="K21" s="150"/>
      <c r="L21" s="156"/>
      <c r="M21" s="155"/>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row>
    <row r="22" spans="1:45" x14ac:dyDescent="0.55000000000000004">
      <c r="A22" s="150"/>
      <c r="B22" s="399"/>
      <c r="C22" s="400"/>
      <c r="D22" s="185"/>
      <c r="E22" s="155"/>
      <c r="F22" s="184"/>
      <c r="G22" s="150"/>
      <c r="H22" s="183">
        <f t="shared" si="0"/>
        <v>0</v>
      </c>
      <c r="I22" s="151"/>
      <c r="J22" s="150"/>
      <c r="K22" s="150"/>
      <c r="L22" s="156"/>
      <c r="M22" s="155"/>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row>
    <row r="23" spans="1:45" x14ac:dyDescent="0.55000000000000004">
      <c r="A23" s="150"/>
      <c r="B23" s="399"/>
      <c r="C23" s="400"/>
      <c r="D23" s="185"/>
      <c r="E23" s="155"/>
      <c r="F23" s="184"/>
      <c r="G23" s="150"/>
      <c r="H23" s="183">
        <f t="shared" si="0"/>
        <v>0</v>
      </c>
      <c r="I23" s="151"/>
      <c r="J23" s="150"/>
      <c r="K23" s="150"/>
      <c r="L23" s="156"/>
      <c r="M23" s="155"/>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row>
    <row r="24" spans="1:45" x14ac:dyDescent="0.55000000000000004">
      <c r="A24" s="150"/>
      <c r="B24" s="399"/>
      <c r="C24" s="400"/>
      <c r="D24" s="185"/>
      <c r="E24" s="155"/>
      <c r="F24" s="184"/>
      <c r="G24" s="150"/>
      <c r="H24" s="183">
        <f t="shared" si="0"/>
        <v>0</v>
      </c>
      <c r="I24" s="151"/>
      <c r="J24" s="150"/>
      <c r="K24" s="150"/>
      <c r="L24" s="156"/>
      <c r="M24" s="155"/>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row>
    <row r="25" spans="1:45" x14ac:dyDescent="0.55000000000000004">
      <c r="A25" s="150"/>
      <c r="B25" s="399"/>
      <c r="C25" s="400"/>
      <c r="D25" s="185"/>
      <c r="E25" s="155"/>
      <c r="F25" s="184"/>
      <c r="G25" s="150"/>
      <c r="H25" s="183">
        <f t="shared" si="0"/>
        <v>0</v>
      </c>
      <c r="I25" s="151"/>
      <c r="J25" s="150"/>
      <c r="K25" s="150"/>
      <c r="L25" s="156"/>
      <c r="M25" s="155"/>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row>
    <row r="26" spans="1:45" x14ac:dyDescent="0.55000000000000004">
      <c r="A26" s="150"/>
      <c r="B26" s="399"/>
      <c r="C26" s="400"/>
      <c r="D26" s="185"/>
      <c r="E26" s="155"/>
      <c r="F26" s="184"/>
      <c r="G26" s="150"/>
      <c r="H26" s="183">
        <f t="shared" si="0"/>
        <v>0</v>
      </c>
      <c r="I26" s="151"/>
      <c r="J26" s="150"/>
      <c r="K26" s="150"/>
      <c r="L26" s="156"/>
      <c r="M26" s="155"/>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row>
    <row r="27" spans="1:45" x14ac:dyDescent="0.55000000000000004">
      <c r="A27" s="150"/>
      <c r="B27" s="150"/>
      <c r="C27" s="150"/>
      <c r="D27" s="150"/>
      <c r="E27" s="150"/>
      <c r="F27" s="150"/>
      <c r="G27" s="150"/>
      <c r="H27" s="182"/>
      <c r="I27" s="151"/>
      <c r="J27" s="150"/>
      <c r="K27" s="150"/>
      <c r="L27" s="156"/>
      <c r="M27" s="155"/>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row>
    <row r="28" spans="1:45" ht="15.5" thickBot="1" x14ac:dyDescent="0.6">
      <c r="A28" s="150"/>
      <c r="B28" s="150"/>
      <c r="C28" s="150"/>
      <c r="D28" s="150"/>
      <c r="E28" s="150"/>
      <c r="F28" s="150"/>
      <c r="G28" s="152" t="s">
        <v>233</v>
      </c>
      <c r="H28" s="181">
        <f>SUM(H9:H26)</f>
        <v>0</v>
      </c>
      <c r="I28" s="151"/>
      <c r="J28" s="150"/>
      <c r="K28" s="150"/>
      <c r="L28" s="156"/>
      <c r="M28" s="155"/>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row>
    <row r="29" spans="1:45" ht="15.5" thickTop="1" x14ac:dyDescent="0.55000000000000004">
      <c r="A29" s="150"/>
      <c r="B29" s="151"/>
      <c r="C29" s="151"/>
      <c r="D29" s="151"/>
      <c r="E29" s="151"/>
      <c r="F29" s="151"/>
      <c r="G29" s="151"/>
      <c r="H29" s="151"/>
      <c r="I29" s="151"/>
      <c r="J29" s="150"/>
      <c r="K29" s="150"/>
      <c r="L29" s="156"/>
      <c r="M29" s="155"/>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row>
    <row r="30" spans="1:45" x14ac:dyDescent="0.55000000000000004">
      <c r="A30" s="150"/>
      <c r="B30" s="151"/>
      <c r="C30" s="151"/>
      <c r="D30" s="151"/>
      <c r="E30" s="151"/>
      <c r="F30" s="151"/>
      <c r="G30" s="151"/>
      <c r="H30" s="151"/>
      <c r="I30" s="151"/>
      <c r="J30" s="150"/>
      <c r="K30" s="150"/>
      <c r="L30" s="156"/>
      <c r="M30" s="155"/>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row>
    <row r="31" spans="1:45" x14ac:dyDescent="0.55000000000000004">
      <c r="A31" s="150"/>
      <c r="B31" s="157" t="s">
        <v>190</v>
      </c>
      <c r="C31" s="150"/>
      <c r="D31" s="150"/>
      <c r="E31" s="150"/>
      <c r="F31" s="150"/>
      <c r="G31" s="150"/>
      <c r="H31" s="150"/>
      <c r="I31" s="151"/>
      <c r="J31" s="150"/>
      <c r="K31" s="150"/>
      <c r="L31" s="156"/>
      <c r="M31" s="155"/>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row>
    <row r="32" spans="1:45" x14ac:dyDescent="0.55000000000000004">
      <c r="A32" s="150"/>
      <c r="B32" s="412" t="s">
        <v>183</v>
      </c>
      <c r="C32" s="401" t="s">
        <v>232</v>
      </c>
      <c r="D32" s="390"/>
      <c r="E32" s="401" t="s">
        <v>231</v>
      </c>
      <c r="F32" s="402"/>
      <c r="G32" s="154"/>
      <c r="H32" s="169" t="s">
        <v>187</v>
      </c>
      <c r="I32" s="151"/>
      <c r="J32" s="150"/>
      <c r="K32" s="150"/>
      <c r="L32" s="156"/>
      <c r="M32" s="155"/>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row>
    <row r="33" spans="1:45" x14ac:dyDescent="0.55000000000000004">
      <c r="A33" s="150"/>
      <c r="B33" s="413"/>
      <c r="C33" s="403"/>
      <c r="D33" s="414"/>
      <c r="E33" s="403"/>
      <c r="F33" s="404"/>
      <c r="G33" s="154"/>
      <c r="H33" s="170" t="s">
        <v>188</v>
      </c>
      <c r="I33" s="151"/>
      <c r="J33" s="150"/>
      <c r="K33" s="150"/>
      <c r="L33" s="156"/>
      <c r="M33" s="155"/>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row>
    <row r="34" spans="1:45" ht="30" x14ac:dyDescent="0.55000000000000004">
      <c r="A34" s="150"/>
      <c r="B34" s="180" t="s">
        <v>230</v>
      </c>
      <c r="C34" s="405">
        <f>IFERROR(N(請求根拠シート!$B$12),0)</f>
        <v>0</v>
      </c>
      <c r="D34" s="406"/>
      <c r="E34" s="407"/>
      <c r="F34" s="408"/>
      <c r="G34" s="150"/>
      <c r="H34" s="179">
        <f>SUM(C34*E34)</f>
        <v>0</v>
      </c>
      <c r="I34" s="151"/>
      <c r="J34" s="150"/>
      <c r="K34" s="150"/>
      <c r="L34" s="156"/>
      <c r="M34" s="155"/>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row>
    <row r="35" spans="1:45" x14ac:dyDescent="0.55000000000000004">
      <c r="A35" s="150"/>
      <c r="B35" s="151"/>
      <c r="C35" s="151"/>
      <c r="D35" s="151"/>
      <c r="E35" s="151"/>
      <c r="F35" s="151"/>
      <c r="G35" s="151"/>
      <c r="H35" s="151"/>
      <c r="I35" s="151"/>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row>
    <row r="36" spans="1:45" ht="15.5" thickBot="1" x14ac:dyDescent="0.6">
      <c r="A36" s="150"/>
      <c r="B36" s="151"/>
      <c r="C36" s="151"/>
      <c r="D36" s="151"/>
      <c r="E36" s="151"/>
      <c r="F36" s="151"/>
      <c r="G36" s="152" t="s">
        <v>229</v>
      </c>
      <c r="H36" s="178">
        <f>H34</f>
        <v>0</v>
      </c>
      <c r="I36" s="151"/>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row>
    <row r="37" spans="1:45" ht="15.5" thickTop="1" x14ac:dyDescent="0.55000000000000004">
      <c r="A37" s="150"/>
      <c r="B37" s="151"/>
      <c r="C37" s="151"/>
      <c r="D37" s="151"/>
      <c r="E37" s="151"/>
      <c r="F37" s="151"/>
      <c r="G37" s="151"/>
      <c r="H37" s="151"/>
      <c r="I37" s="151"/>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row>
    <row r="38" spans="1:45" ht="15.5" thickBot="1" x14ac:dyDescent="0.6">
      <c r="A38" s="150"/>
      <c r="B38" s="151"/>
      <c r="C38" s="151"/>
      <c r="D38" s="151"/>
      <c r="E38" s="151" t="s">
        <v>39</v>
      </c>
      <c r="F38" s="409">
        <f>N(INDEX(H:H, MATCH("*①小計*", G:G, 0))) + N(INDEX(H:H, MATCH("*②小計*", G:G, 0)))</f>
        <v>0</v>
      </c>
      <c r="G38" s="410"/>
      <c r="H38" s="411"/>
      <c r="I38" s="151"/>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row>
    <row r="39" spans="1:45" ht="18" customHeight="1" thickTop="1" x14ac:dyDescent="0.55000000000000004">
      <c r="A39" s="150"/>
      <c r="B39" s="151"/>
      <c r="C39" s="151"/>
      <c r="D39" s="151"/>
      <c r="E39" s="151"/>
      <c r="F39" s="151"/>
      <c r="G39" s="151"/>
      <c r="H39" s="151"/>
      <c r="I39" s="151"/>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row>
    <row r="40" spans="1:45" ht="18" customHeight="1" x14ac:dyDescent="0.55000000000000004">
      <c r="A40" s="150"/>
      <c r="B40" s="151"/>
      <c r="C40" s="151"/>
      <c r="D40" s="151"/>
      <c r="E40" s="151"/>
      <c r="F40" s="151"/>
      <c r="G40" s="151"/>
      <c r="H40" s="151"/>
      <c r="I40" s="151"/>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row>
    <row r="41" spans="1:45" x14ac:dyDescent="0.55000000000000004">
      <c r="A41" s="150"/>
      <c r="B41" s="151"/>
      <c r="C41" s="151"/>
      <c r="D41" s="151"/>
      <c r="E41" s="151"/>
      <c r="F41" s="151"/>
      <c r="G41" s="151"/>
      <c r="H41" s="151"/>
      <c r="I41" s="151"/>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row>
    <row r="42" spans="1:45" x14ac:dyDescent="0.55000000000000004">
      <c r="A42" s="150"/>
      <c r="B42" s="151"/>
      <c r="C42" s="151"/>
      <c r="D42" s="151"/>
      <c r="E42" s="151"/>
      <c r="F42" s="151"/>
      <c r="G42" s="151"/>
      <c r="H42" s="151"/>
      <c r="I42" s="151"/>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row>
  </sheetData>
  <mergeCells count="35">
    <mergeCell ref="E32:F33"/>
    <mergeCell ref="C34:D34"/>
    <mergeCell ref="E34:F34"/>
    <mergeCell ref="F38:H38"/>
    <mergeCell ref="B24:C24"/>
    <mergeCell ref="B25:C25"/>
    <mergeCell ref="B26:C26"/>
    <mergeCell ref="B32:B33"/>
    <mergeCell ref="C32:D33"/>
    <mergeCell ref="B19:C19"/>
    <mergeCell ref="B20:C20"/>
    <mergeCell ref="B21:C21"/>
    <mergeCell ref="B22:C22"/>
    <mergeCell ref="B23:C23"/>
    <mergeCell ref="B14:C14"/>
    <mergeCell ref="B15:C15"/>
    <mergeCell ref="B16:C16"/>
    <mergeCell ref="B17:C17"/>
    <mergeCell ref="B18:C18"/>
    <mergeCell ref="B9:C9"/>
    <mergeCell ref="B10:C10"/>
    <mergeCell ref="B11:C11"/>
    <mergeCell ref="B12:C12"/>
    <mergeCell ref="B13:C13"/>
    <mergeCell ref="J1:N1"/>
    <mergeCell ref="L4:M6"/>
    <mergeCell ref="B7:C8"/>
    <mergeCell ref="D7:D8"/>
    <mergeCell ref="E7:E8"/>
    <mergeCell ref="F7:F8"/>
    <mergeCell ref="P12:W13"/>
    <mergeCell ref="X12:Y13"/>
    <mergeCell ref="Z12:AG13"/>
    <mergeCell ref="AH12:AI13"/>
    <mergeCell ref="AJ12:AR13"/>
  </mergeCells>
  <phoneticPr fontId="3"/>
  <conditionalFormatting sqref="A1:BJ9955">
    <cfRule type="expression" priority="1" stopIfTrue="1">
      <formula>マスタースイッチ=""</formula>
    </cfRule>
  </conditionalFormatting>
  <conditionalFormatting sqref="B9:F26 E34:F34">
    <cfRule type="containsBlanks" dxfId="9" priority="5">
      <formula>LEN(TRIM(B9))=0</formula>
    </cfRule>
  </conditionalFormatting>
  <conditionalFormatting sqref="H9:H26 H28 C34:D34 H34 H36 F38:H38">
    <cfRule type="cellIs" dxfId="8" priority="4" operator="lessThanOrEqual">
      <formula>0</formula>
    </cfRule>
  </conditionalFormatting>
  <conditionalFormatting sqref="P12:W13 Z12:AG13">
    <cfRule type="containsBlanks" dxfId="7" priority="3">
      <formula>LEN(TRIM(P12))=0</formula>
    </cfRule>
  </conditionalFormatting>
  <conditionalFormatting sqref="AJ12:AR13">
    <cfRule type="cellIs" dxfId="6" priority="2" operator="lessThanOrEqual">
      <formula>0</formula>
    </cfRule>
  </conditionalFormatting>
  <printOptions horizontalCentered="1"/>
  <pageMargins left="0.25" right="0.25" top="0.75" bottom="0.75" header="0.3" footer="0.3"/>
  <pageSetup paperSize="9" scale="98" orientation="portrait" r:id="rId1"/>
  <headerFooter>
    <oddHeader>&amp;C見積内訳明細書（安全衛生経費）</oddHeader>
  </headerFooter>
  <colBreaks count="2" manualBreakCount="2">
    <brk id="9" max="41" man="1"/>
    <brk id="1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CF31B-11CC-9546-BDED-AEDA8F09C59A}">
  <sheetPr>
    <tabColor theme="4" tint="0.79998168889431442"/>
  </sheetPr>
  <dimension ref="A1:BJ40"/>
  <sheetViews>
    <sheetView view="pageLayout" topLeftCell="A6" zoomScale="75" zoomScaleNormal="100" zoomScalePageLayoutView="75" workbookViewId="0">
      <selection activeCell="V4" sqref="V4:AD4"/>
    </sheetView>
  </sheetViews>
  <sheetFormatPr defaultColWidth="10.6640625" defaultRowHeight="18" x14ac:dyDescent="0.55000000000000004"/>
  <cols>
    <col min="1" max="96" width="3" customWidth="1"/>
  </cols>
  <sheetData>
    <row r="1" spans="1:62" ht="18" customHeight="1" x14ac:dyDescent="0.55000000000000004">
      <c r="A1" s="1"/>
      <c r="B1" s="114" t="s">
        <v>223</v>
      </c>
      <c r="C1" s="1"/>
      <c r="D1" s="1"/>
      <c r="E1" s="1"/>
      <c r="F1" s="1"/>
      <c r="G1" s="1"/>
      <c r="H1" s="1"/>
      <c r="I1" s="1"/>
      <c r="J1" s="1"/>
      <c r="K1" s="1"/>
      <c r="L1" s="1"/>
      <c r="M1" s="1"/>
      <c r="N1" s="1"/>
      <c r="O1" s="1"/>
      <c r="P1" s="1"/>
      <c r="Q1" s="1"/>
      <c r="R1" s="1"/>
      <c r="S1" s="1"/>
      <c r="T1" s="1"/>
      <c r="U1" s="1"/>
      <c r="V1" s="1"/>
      <c r="W1" s="1"/>
      <c r="X1" s="1"/>
      <c r="Y1" s="1"/>
      <c r="Z1" s="1"/>
      <c r="AA1" s="1"/>
      <c r="AB1" s="1"/>
      <c r="AC1" s="1"/>
      <c r="AD1" s="1"/>
      <c r="AE1" s="1"/>
      <c r="AF1" s="266" t="s">
        <v>161</v>
      </c>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row>
    <row r="2" spans="1:62" ht="18" customHeight="1" x14ac:dyDescent="0.55000000000000004">
      <c r="A2" s="1"/>
      <c r="B2" s="415" t="s">
        <v>193</v>
      </c>
      <c r="C2" s="416"/>
      <c r="D2" s="416"/>
      <c r="E2" s="416"/>
      <c r="F2" s="416"/>
      <c r="G2" s="416"/>
      <c r="H2" s="416"/>
      <c r="I2" s="416"/>
      <c r="J2" s="416"/>
      <c r="K2" s="417"/>
      <c r="L2" s="425" t="s">
        <v>183</v>
      </c>
      <c r="M2" s="426"/>
      <c r="N2" s="426"/>
      <c r="O2" s="426"/>
      <c r="P2" s="426"/>
      <c r="Q2" s="426"/>
      <c r="R2" s="426"/>
      <c r="S2" s="426"/>
      <c r="T2" s="426"/>
      <c r="U2" s="427"/>
      <c r="V2" s="443" t="s">
        <v>291</v>
      </c>
      <c r="W2" s="444"/>
      <c r="X2" s="444"/>
      <c r="Y2" s="444"/>
      <c r="Z2" s="444"/>
      <c r="AA2" s="444"/>
      <c r="AB2" s="444"/>
      <c r="AC2" s="444"/>
      <c r="AD2" s="445"/>
      <c r="AE2" s="8"/>
      <c r="AF2" s="1"/>
      <c r="AG2" s="267" t="s">
        <v>263</v>
      </c>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1"/>
    </row>
    <row r="3" spans="1:62" x14ac:dyDescent="0.55000000000000004">
      <c r="A3" s="1"/>
      <c r="B3" s="418"/>
      <c r="C3" s="419"/>
      <c r="D3" s="419"/>
      <c r="E3" s="419"/>
      <c r="F3" s="419"/>
      <c r="G3" s="419"/>
      <c r="H3" s="419"/>
      <c r="I3" s="419"/>
      <c r="J3" s="419"/>
      <c r="K3" s="420"/>
      <c r="L3" s="428"/>
      <c r="M3" s="429"/>
      <c r="N3" s="429"/>
      <c r="O3" s="429"/>
      <c r="P3" s="429"/>
      <c r="Q3" s="429"/>
      <c r="R3" s="429"/>
      <c r="S3" s="429"/>
      <c r="T3" s="429"/>
      <c r="U3" s="430"/>
      <c r="V3" s="446" t="s">
        <v>194</v>
      </c>
      <c r="W3" s="447"/>
      <c r="X3" s="447"/>
      <c r="Y3" s="447"/>
      <c r="Z3" s="447"/>
      <c r="AA3" s="447"/>
      <c r="AB3" s="447"/>
      <c r="AC3" s="447"/>
      <c r="AD3" s="448"/>
      <c r="AE3" s="8"/>
      <c r="AF3" s="122"/>
      <c r="AG3" s="267"/>
      <c r="AH3" s="267"/>
      <c r="AI3" s="267"/>
      <c r="AJ3" s="267"/>
      <c r="AK3" s="267"/>
      <c r="AL3" s="267"/>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1"/>
    </row>
    <row r="4" spans="1:62" x14ac:dyDescent="0.55000000000000004">
      <c r="A4" s="1"/>
      <c r="B4" s="172" t="s">
        <v>224</v>
      </c>
      <c r="C4" s="131"/>
      <c r="D4" s="131"/>
      <c r="E4" s="131"/>
      <c r="F4" s="131"/>
      <c r="G4" s="131"/>
      <c r="H4" s="131"/>
      <c r="I4" s="131"/>
      <c r="J4" s="131"/>
      <c r="K4" s="173"/>
      <c r="L4" s="399"/>
      <c r="M4" s="440"/>
      <c r="N4" s="441"/>
      <c r="O4" s="441"/>
      <c r="P4" s="441"/>
      <c r="Q4" s="441"/>
      <c r="R4" s="441"/>
      <c r="S4" s="441"/>
      <c r="T4" s="441"/>
      <c r="U4" s="442"/>
      <c r="V4" s="449"/>
      <c r="W4" s="450"/>
      <c r="X4" s="450"/>
      <c r="Y4" s="450"/>
      <c r="Z4" s="450"/>
      <c r="AA4" s="450"/>
      <c r="AB4" s="450"/>
      <c r="AC4" s="450"/>
      <c r="AD4" s="451"/>
      <c r="AE4" s="8"/>
      <c r="AF4" s="122"/>
      <c r="AG4" s="267"/>
      <c r="AH4" s="267"/>
      <c r="AI4" s="267"/>
      <c r="AJ4" s="267"/>
      <c r="AK4" s="267"/>
      <c r="AL4" s="267"/>
      <c r="AM4" s="267"/>
      <c r="AN4" s="267"/>
      <c r="AO4" s="267"/>
      <c r="AP4" s="267"/>
      <c r="AQ4" s="267"/>
      <c r="AR4" s="267"/>
      <c r="AS4" s="267"/>
      <c r="AT4" s="267"/>
      <c r="AU4" s="267"/>
      <c r="AV4" s="267"/>
      <c r="AW4" s="267"/>
      <c r="AX4" s="267"/>
      <c r="AY4" s="267"/>
      <c r="AZ4" s="267"/>
      <c r="BA4" s="267"/>
      <c r="BB4" s="267"/>
      <c r="BC4" s="267"/>
      <c r="BD4" s="267"/>
      <c r="BE4" s="267"/>
      <c r="BF4" s="267"/>
      <c r="BG4" s="267"/>
      <c r="BH4" s="267"/>
      <c r="BI4" s="267"/>
      <c r="BJ4" s="1"/>
    </row>
    <row r="5" spans="1:62" x14ac:dyDescent="0.55000000000000004">
      <c r="A5" s="1"/>
      <c r="B5" s="174" t="s">
        <v>282</v>
      </c>
      <c r="C5" s="1"/>
      <c r="D5" s="1"/>
      <c r="E5" s="1"/>
      <c r="F5" s="1"/>
      <c r="G5" s="1"/>
      <c r="H5" s="1"/>
      <c r="I5" s="1"/>
      <c r="J5" s="1"/>
      <c r="K5" s="115"/>
      <c r="L5" s="399"/>
      <c r="M5" s="440"/>
      <c r="N5" s="441"/>
      <c r="O5" s="441"/>
      <c r="P5" s="441"/>
      <c r="Q5" s="441"/>
      <c r="R5" s="441"/>
      <c r="S5" s="441"/>
      <c r="T5" s="441"/>
      <c r="U5" s="442"/>
      <c r="V5" s="449"/>
      <c r="W5" s="450"/>
      <c r="X5" s="450"/>
      <c r="Y5" s="450"/>
      <c r="Z5" s="450"/>
      <c r="AA5" s="450"/>
      <c r="AB5" s="450"/>
      <c r="AC5" s="450"/>
      <c r="AD5" s="451"/>
      <c r="AE5" s="8"/>
      <c r="AF5" s="1"/>
      <c r="AG5" s="114" t="s">
        <v>255</v>
      </c>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row>
    <row r="6" spans="1:62" x14ac:dyDescent="0.55000000000000004">
      <c r="A6" s="1"/>
      <c r="B6" s="174"/>
      <c r="C6" s="1"/>
      <c r="D6" s="1"/>
      <c r="E6" s="1"/>
      <c r="F6" s="1"/>
      <c r="G6" s="1"/>
      <c r="H6" s="1"/>
      <c r="I6" s="1"/>
      <c r="J6" s="1"/>
      <c r="K6" s="115"/>
      <c r="L6" s="399"/>
      <c r="M6" s="440"/>
      <c r="N6" s="441"/>
      <c r="O6" s="441"/>
      <c r="P6" s="441"/>
      <c r="Q6" s="441"/>
      <c r="R6" s="441"/>
      <c r="S6" s="441"/>
      <c r="T6" s="441"/>
      <c r="U6" s="442"/>
      <c r="V6" s="449"/>
      <c r="W6" s="450"/>
      <c r="X6" s="450"/>
      <c r="Y6" s="450"/>
      <c r="Z6" s="450"/>
      <c r="AA6" s="450"/>
      <c r="AB6" s="450"/>
      <c r="AC6" s="450"/>
      <c r="AD6" s="451"/>
      <c r="AE6" s="8"/>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row>
    <row r="7" spans="1:62" ht="20.5" thickBot="1" x14ac:dyDescent="0.6">
      <c r="A7" s="1"/>
      <c r="B7" s="174"/>
      <c r="C7" s="1"/>
      <c r="D7" s="1"/>
      <c r="E7" s="1"/>
      <c r="F7" s="1"/>
      <c r="G7" s="1"/>
      <c r="H7" s="1"/>
      <c r="I7" s="1"/>
      <c r="J7" s="1"/>
      <c r="K7" s="115"/>
      <c r="L7" s="399"/>
      <c r="M7" s="440"/>
      <c r="N7" s="441"/>
      <c r="O7" s="441"/>
      <c r="P7" s="441"/>
      <c r="Q7" s="441"/>
      <c r="R7" s="441"/>
      <c r="S7" s="441"/>
      <c r="T7" s="441"/>
      <c r="U7" s="442"/>
      <c r="V7" s="449"/>
      <c r="W7" s="450"/>
      <c r="X7" s="450"/>
      <c r="Y7" s="450"/>
      <c r="Z7" s="450"/>
      <c r="AA7" s="450"/>
      <c r="AB7" s="450"/>
      <c r="AC7" s="450"/>
      <c r="AD7" s="451"/>
      <c r="AE7" s="8"/>
      <c r="AF7" s="1"/>
      <c r="AG7" s="1" t="s">
        <v>200</v>
      </c>
      <c r="AH7" s="1"/>
      <c r="AI7" s="1"/>
      <c r="AJ7" s="1"/>
      <c r="AK7" s="1"/>
      <c r="AL7" s="1"/>
      <c r="AM7" s="1"/>
      <c r="AN7" s="1"/>
      <c r="AO7" s="1"/>
      <c r="AP7" s="1"/>
      <c r="AQ7" s="205" t="s">
        <v>278</v>
      </c>
      <c r="AR7" s="1"/>
      <c r="AS7" s="1"/>
      <c r="AT7" s="1"/>
      <c r="AU7" s="1"/>
      <c r="AV7" s="1"/>
      <c r="AW7" s="1"/>
      <c r="AX7" s="1"/>
      <c r="AY7" s="1"/>
      <c r="AZ7" s="1"/>
      <c r="BA7" s="201" t="s">
        <v>272</v>
      </c>
      <c r="BB7" s="1"/>
      <c r="BC7" s="1"/>
      <c r="BD7" s="1"/>
      <c r="BE7" s="1"/>
      <c r="BF7" s="1"/>
      <c r="BG7" s="1"/>
      <c r="BH7" s="1"/>
      <c r="BI7" s="1"/>
      <c r="BJ7" s="1"/>
    </row>
    <row r="8" spans="1:62" x14ac:dyDescent="0.55000000000000004">
      <c r="A8" s="1"/>
      <c r="B8" s="174"/>
      <c r="C8" s="1"/>
      <c r="D8" s="1"/>
      <c r="E8" s="1"/>
      <c r="F8" s="1"/>
      <c r="G8" s="1"/>
      <c r="H8" s="1"/>
      <c r="I8" s="1"/>
      <c r="J8" s="1"/>
      <c r="K8" s="115"/>
      <c r="L8" s="399"/>
      <c r="M8" s="440"/>
      <c r="N8" s="441"/>
      <c r="O8" s="441"/>
      <c r="P8" s="441"/>
      <c r="Q8" s="441"/>
      <c r="R8" s="441"/>
      <c r="S8" s="441"/>
      <c r="T8" s="441"/>
      <c r="U8" s="442"/>
      <c r="V8" s="449"/>
      <c r="W8" s="450"/>
      <c r="X8" s="450"/>
      <c r="Y8" s="450"/>
      <c r="Z8" s="450"/>
      <c r="AA8" s="450"/>
      <c r="AB8" s="450"/>
      <c r="AC8" s="450"/>
      <c r="AD8" s="451"/>
      <c r="AE8" s="8"/>
      <c r="AF8" s="1"/>
      <c r="AG8" s="368"/>
      <c r="AH8" s="369"/>
      <c r="AI8" s="369"/>
      <c r="AJ8" s="369"/>
      <c r="AK8" s="369"/>
      <c r="AL8" s="369"/>
      <c r="AM8" s="369"/>
      <c r="AN8" s="370"/>
      <c r="AO8" s="374" t="s">
        <v>134</v>
      </c>
      <c r="AP8" s="374"/>
      <c r="AQ8" s="375"/>
      <c r="AR8" s="376"/>
      <c r="AS8" s="376"/>
      <c r="AT8" s="376"/>
      <c r="AU8" s="376"/>
      <c r="AV8" s="376"/>
      <c r="AW8" s="376"/>
      <c r="AX8" s="377"/>
      <c r="AY8" s="374" t="s">
        <v>31</v>
      </c>
      <c r="AZ8" s="374"/>
      <c r="BA8" s="381">
        <f>IF(マスタースイッチ="", 0, IFERROR(AG8/AQ8, 0))</f>
        <v>0</v>
      </c>
      <c r="BB8" s="382"/>
      <c r="BC8" s="382"/>
      <c r="BD8" s="382"/>
      <c r="BE8" s="382"/>
      <c r="BF8" s="382"/>
      <c r="BG8" s="382"/>
      <c r="BH8" s="382"/>
      <c r="BI8" s="383"/>
      <c r="BJ8" s="1"/>
    </row>
    <row r="9" spans="1:62" ht="18" customHeight="1" thickBot="1" x14ac:dyDescent="0.6">
      <c r="A9" s="1"/>
      <c r="B9" s="175"/>
      <c r="C9" s="95"/>
      <c r="D9" s="95"/>
      <c r="E9" s="95"/>
      <c r="F9" s="95"/>
      <c r="G9" s="95"/>
      <c r="H9" s="95"/>
      <c r="I9" s="95"/>
      <c r="J9" s="95"/>
      <c r="K9" s="116"/>
      <c r="L9" s="399"/>
      <c r="M9" s="440"/>
      <c r="N9" s="441"/>
      <c r="O9" s="441"/>
      <c r="P9" s="441"/>
      <c r="Q9" s="441"/>
      <c r="R9" s="441"/>
      <c r="S9" s="441"/>
      <c r="T9" s="441"/>
      <c r="U9" s="442"/>
      <c r="V9" s="449"/>
      <c r="W9" s="450"/>
      <c r="X9" s="450"/>
      <c r="Y9" s="450"/>
      <c r="Z9" s="450"/>
      <c r="AA9" s="450"/>
      <c r="AB9" s="450"/>
      <c r="AC9" s="450"/>
      <c r="AD9" s="451"/>
      <c r="AE9" s="8"/>
      <c r="AF9" s="1"/>
      <c r="AG9" s="371"/>
      <c r="AH9" s="372"/>
      <c r="AI9" s="372"/>
      <c r="AJ9" s="372"/>
      <c r="AK9" s="372"/>
      <c r="AL9" s="372"/>
      <c r="AM9" s="372"/>
      <c r="AN9" s="373"/>
      <c r="AO9" s="374"/>
      <c r="AP9" s="374"/>
      <c r="AQ9" s="378"/>
      <c r="AR9" s="379"/>
      <c r="AS9" s="379"/>
      <c r="AT9" s="379"/>
      <c r="AU9" s="379"/>
      <c r="AV9" s="379"/>
      <c r="AW9" s="379"/>
      <c r="AX9" s="380"/>
      <c r="AY9" s="374"/>
      <c r="AZ9" s="374"/>
      <c r="BA9" s="384"/>
      <c r="BB9" s="385"/>
      <c r="BC9" s="385"/>
      <c r="BD9" s="385"/>
      <c r="BE9" s="385"/>
      <c r="BF9" s="385"/>
      <c r="BG9" s="385"/>
      <c r="BH9" s="385"/>
      <c r="BI9" s="386"/>
      <c r="BJ9" s="1"/>
    </row>
    <row r="10" spans="1:62" ht="18" customHeight="1" thickTop="1" x14ac:dyDescent="0.55000000000000004">
      <c r="A10" s="1"/>
      <c r="B10" s="1"/>
      <c r="C10" s="1"/>
      <c r="D10" s="1"/>
      <c r="E10" s="1"/>
      <c r="F10" s="1"/>
      <c r="G10" s="1"/>
      <c r="H10" s="1"/>
      <c r="I10" s="1"/>
      <c r="J10" s="1"/>
      <c r="K10" s="1"/>
      <c r="L10" s="1"/>
      <c r="M10" s="1"/>
      <c r="N10" s="1"/>
      <c r="O10" s="1"/>
      <c r="P10" s="1"/>
      <c r="Q10" s="1"/>
      <c r="R10" s="1"/>
      <c r="S10" s="1"/>
      <c r="T10" s="1"/>
      <c r="U10" s="7" t="s">
        <v>279</v>
      </c>
      <c r="V10" s="452">
        <f>SUM(V4:AD9)</f>
        <v>0</v>
      </c>
      <c r="W10" s="453"/>
      <c r="X10" s="453"/>
      <c r="Y10" s="453"/>
      <c r="Z10" s="453"/>
      <c r="AA10" s="453"/>
      <c r="AB10" s="453"/>
      <c r="AC10" s="453"/>
      <c r="AD10" s="454"/>
      <c r="AE10" s="8"/>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x14ac:dyDescent="0.550000000000000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8"/>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18" customHeight="1" x14ac:dyDescent="0.55000000000000004">
      <c r="A12" s="1"/>
      <c r="B12" s="114" t="s">
        <v>226</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8"/>
      <c r="AF12" s="1"/>
      <c r="AG12" s="114" t="s">
        <v>274</v>
      </c>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x14ac:dyDescent="0.55000000000000004">
      <c r="A13" s="1"/>
      <c r="B13" s="415" t="s">
        <v>193</v>
      </c>
      <c r="C13" s="416"/>
      <c r="D13" s="416"/>
      <c r="E13" s="416"/>
      <c r="F13" s="416"/>
      <c r="G13" s="416"/>
      <c r="H13" s="416"/>
      <c r="I13" s="416"/>
      <c r="J13" s="416"/>
      <c r="K13" s="417"/>
      <c r="L13" s="425" t="s">
        <v>183</v>
      </c>
      <c r="M13" s="426"/>
      <c r="N13" s="426"/>
      <c r="O13" s="426"/>
      <c r="P13" s="426"/>
      <c r="Q13" s="426"/>
      <c r="R13" s="426"/>
      <c r="S13" s="426"/>
      <c r="T13" s="426"/>
      <c r="U13" s="427"/>
      <c r="V13" s="443" t="s">
        <v>291</v>
      </c>
      <c r="W13" s="444"/>
      <c r="X13" s="444"/>
      <c r="Y13" s="444"/>
      <c r="Z13" s="444"/>
      <c r="AA13" s="444"/>
      <c r="AB13" s="444"/>
      <c r="AC13" s="444"/>
      <c r="AD13" s="445"/>
      <c r="AE13" s="8"/>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8.5" thickBot="1" x14ac:dyDescent="0.6">
      <c r="A14" s="1"/>
      <c r="B14" s="418"/>
      <c r="C14" s="419"/>
      <c r="D14" s="419"/>
      <c r="E14" s="419"/>
      <c r="F14" s="419"/>
      <c r="G14" s="419"/>
      <c r="H14" s="419"/>
      <c r="I14" s="419"/>
      <c r="J14" s="419"/>
      <c r="K14" s="420"/>
      <c r="L14" s="428"/>
      <c r="M14" s="429"/>
      <c r="N14" s="429"/>
      <c r="O14" s="429"/>
      <c r="P14" s="429"/>
      <c r="Q14" s="429"/>
      <c r="R14" s="429"/>
      <c r="S14" s="429"/>
      <c r="T14" s="429"/>
      <c r="U14" s="430"/>
      <c r="V14" s="446" t="s">
        <v>194</v>
      </c>
      <c r="W14" s="447"/>
      <c r="X14" s="447"/>
      <c r="Y14" s="447"/>
      <c r="Z14" s="447"/>
      <c r="AA14" s="447"/>
      <c r="AB14" s="447"/>
      <c r="AC14" s="447"/>
      <c r="AD14" s="448"/>
      <c r="AE14" s="8"/>
      <c r="AF14" s="1"/>
      <c r="AG14" s="204" t="s">
        <v>275</v>
      </c>
      <c r="AH14" s="1"/>
      <c r="AI14" s="1"/>
      <c r="AJ14" s="1"/>
      <c r="AK14" s="1"/>
      <c r="AL14" s="1"/>
      <c r="AM14" s="1"/>
      <c r="AN14" s="204" t="s">
        <v>276</v>
      </c>
      <c r="AO14" s="1"/>
      <c r="AP14" s="1"/>
      <c r="AQ14" s="1"/>
      <c r="AR14" s="1"/>
      <c r="AS14" s="1"/>
      <c r="AT14" s="1"/>
      <c r="AU14" s="1" t="s">
        <v>277</v>
      </c>
      <c r="AV14" s="1"/>
      <c r="AW14" s="1"/>
      <c r="AX14" s="1"/>
      <c r="AY14" s="1"/>
      <c r="AZ14" s="1"/>
      <c r="BA14" s="1"/>
      <c r="BB14" s="114" t="s">
        <v>273</v>
      </c>
      <c r="BC14" s="1"/>
      <c r="BD14" s="1"/>
      <c r="BE14" s="1"/>
      <c r="BF14" s="1"/>
      <c r="BG14" s="1"/>
      <c r="BH14" s="1"/>
      <c r="BI14" s="1"/>
      <c r="BJ14" s="1"/>
    </row>
    <row r="15" spans="1:62" x14ac:dyDescent="0.55000000000000004">
      <c r="A15" s="1"/>
      <c r="B15" s="172" t="s">
        <v>225</v>
      </c>
      <c r="C15" s="131"/>
      <c r="D15" s="131"/>
      <c r="E15" s="131"/>
      <c r="F15" s="131"/>
      <c r="G15" s="131"/>
      <c r="H15" s="131"/>
      <c r="I15" s="131"/>
      <c r="J15" s="131"/>
      <c r="K15" s="173"/>
      <c r="L15" s="399"/>
      <c r="M15" s="440"/>
      <c r="N15" s="441"/>
      <c r="O15" s="441"/>
      <c r="P15" s="441"/>
      <c r="Q15" s="441"/>
      <c r="R15" s="441"/>
      <c r="S15" s="441"/>
      <c r="T15" s="441"/>
      <c r="U15" s="442"/>
      <c r="V15" s="439"/>
      <c r="W15" s="439"/>
      <c r="X15" s="439"/>
      <c r="Y15" s="439"/>
      <c r="Z15" s="439"/>
      <c r="AA15" s="439"/>
      <c r="AB15" s="439"/>
      <c r="AC15" s="439"/>
      <c r="AD15" s="439"/>
      <c r="AE15" s="8"/>
      <c r="AF15" s="1"/>
      <c r="AG15" s="381"/>
      <c r="AH15" s="382"/>
      <c r="AI15" s="382"/>
      <c r="AJ15" s="382"/>
      <c r="AK15" s="383"/>
      <c r="AL15" s="374" t="s">
        <v>134</v>
      </c>
      <c r="AM15" s="374"/>
      <c r="AN15" s="381"/>
      <c r="AO15" s="382"/>
      <c r="AP15" s="382"/>
      <c r="AQ15" s="382"/>
      <c r="AR15" s="383"/>
      <c r="AS15" s="374" t="s">
        <v>30</v>
      </c>
      <c r="AT15" s="374"/>
      <c r="AU15" s="381"/>
      <c r="AV15" s="382"/>
      <c r="AW15" s="382"/>
      <c r="AX15" s="382"/>
      <c r="AY15" s="383"/>
      <c r="AZ15" s="374" t="s">
        <v>31</v>
      </c>
      <c r="BA15" s="374"/>
      <c r="BB15" s="381">
        <f>IF(マスタースイッチ="", 0, IFERROR(AG15/AN15*AU15, 0))</f>
        <v>0</v>
      </c>
      <c r="BC15" s="382"/>
      <c r="BD15" s="382"/>
      <c r="BE15" s="382"/>
      <c r="BF15" s="382"/>
      <c r="BG15" s="382"/>
      <c r="BH15" s="382"/>
      <c r="BI15" s="383"/>
      <c r="BJ15" s="1"/>
    </row>
    <row r="16" spans="1:62" ht="18.5" thickBot="1" x14ac:dyDescent="0.6">
      <c r="A16" s="1"/>
      <c r="B16" s="174" t="s">
        <v>283</v>
      </c>
      <c r="C16" s="1"/>
      <c r="D16" s="1"/>
      <c r="E16" s="1"/>
      <c r="F16" s="1"/>
      <c r="G16" s="1"/>
      <c r="H16" s="1"/>
      <c r="I16" s="1"/>
      <c r="J16" s="1"/>
      <c r="K16" s="115"/>
      <c r="L16" s="399"/>
      <c r="M16" s="440"/>
      <c r="N16" s="441"/>
      <c r="O16" s="441"/>
      <c r="P16" s="441"/>
      <c r="Q16" s="441"/>
      <c r="R16" s="441"/>
      <c r="S16" s="441"/>
      <c r="T16" s="441"/>
      <c r="U16" s="442"/>
      <c r="V16" s="439"/>
      <c r="W16" s="439"/>
      <c r="X16" s="439"/>
      <c r="Y16" s="439"/>
      <c r="Z16" s="439"/>
      <c r="AA16" s="439"/>
      <c r="AB16" s="439"/>
      <c r="AC16" s="439"/>
      <c r="AD16" s="439"/>
      <c r="AE16" s="8"/>
      <c r="AF16" s="1"/>
      <c r="AG16" s="384"/>
      <c r="AH16" s="385"/>
      <c r="AI16" s="385"/>
      <c r="AJ16" s="385"/>
      <c r="AK16" s="386"/>
      <c r="AL16" s="374"/>
      <c r="AM16" s="374"/>
      <c r="AN16" s="384"/>
      <c r="AO16" s="385"/>
      <c r="AP16" s="385"/>
      <c r="AQ16" s="385"/>
      <c r="AR16" s="386"/>
      <c r="AS16" s="374"/>
      <c r="AT16" s="374"/>
      <c r="AU16" s="384"/>
      <c r="AV16" s="385"/>
      <c r="AW16" s="385"/>
      <c r="AX16" s="385"/>
      <c r="AY16" s="386"/>
      <c r="AZ16" s="374"/>
      <c r="BA16" s="374"/>
      <c r="BB16" s="384"/>
      <c r="BC16" s="385"/>
      <c r="BD16" s="385"/>
      <c r="BE16" s="385"/>
      <c r="BF16" s="385"/>
      <c r="BG16" s="385"/>
      <c r="BH16" s="385"/>
      <c r="BI16" s="386"/>
      <c r="BJ16" s="1"/>
    </row>
    <row r="17" spans="1:62" ht="18.5" thickTop="1" x14ac:dyDescent="0.55000000000000004">
      <c r="A17" s="1"/>
      <c r="B17" s="174"/>
      <c r="C17" s="1"/>
      <c r="D17" s="1"/>
      <c r="E17" s="1"/>
      <c r="F17" s="1"/>
      <c r="G17" s="1"/>
      <c r="H17" s="1"/>
      <c r="I17" s="1"/>
      <c r="J17" s="1"/>
      <c r="K17" s="115"/>
      <c r="L17" s="399"/>
      <c r="M17" s="440"/>
      <c r="N17" s="441"/>
      <c r="O17" s="441"/>
      <c r="P17" s="441"/>
      <c r="Q17" s="441"/>
      <c r="R17" s="441"/>
      <c r="S17" s="441"/>
      <c r="T17" s="441"/>
      <c r="U17" s="442"/>
      <c r="V17" s="439"/>
      <c r="W17" s="439"/>
      <c r="X17" s="439"/>
      <c r="Y17" s="439"/>
      <c r="Z17" s="439"/>
      <c r="AA17" s="439"/>
      <c r="AB17" s="439"/>
      <c r="AC17" s="439"/>
      <c r="AD17" s="439"/>
      <c r="AE17" s="8"/>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x14ac:dyDescent="0.55000000000000004">
      <c r="A18" s="1"/>
      <c r="B18" s="174"/>
      <c r="C18" s="1"/>
      <c r="D18" s="1"/>
      <c r="E18" s="1"/>
      <c r="F18" s="1"/>
      <c r="G18" s="1"/>
      <c r="H18" s="1"/>
      <c r="I18" s="1"/>
      <c r="J18" s="1"/>
      <c r="K18" s="115"/>
      <c r="L18" s="399"/>
      <c r="M18" s="440"/>
      <c r="N18" s="441"/>
      <c r="O18" s="441"/>
      <c r="P18" s="441"/>
      <c r="Q18" s="441"/>
      <c r="R18" s="441"/>
      <c r="S18" s="441"/>
      <c r="T18" s="441"/>
      <c r="U18" s="442"/>
      <c r="V18" s="439"/>
      <c r="W18" s="439"/>
      <c r="X18" s="439"/>
      <c r="Y18" s="439"/>
      <c r="Z18" s="439"/>
      <c r="AA18" s="439"/>
      <c r="AB18" s="439"/>
      <c r="AC18" s="439"/>
      <c r="AD18" s="439"/>
      <c r="AE18" s="8"/>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x14ac:dyDescent="0.55000000000000004">
      <c r="A19" s="1"/>
      <c r="B19" s="174"/>
      <c r="C19" s="1"/>
      <c r="D19" s="1"/>
      <c r="E19" s="1"/>
      <c r="F19" s="1"/>
      <c r="G19" s="1"/>
      <c r="H19" s="1"/>
      <c r="I19" s="1"/>
      <c r="J19" s="1"/>
      <c r="K19" s="115"/>
      <c r="L19" s="399"/>
      <c r="M19" s="440"/>
      <c r="N19" s="441"/>
      <c r="O19" s="441"/>
      <c r="P19" s="441"/>
      <c r="Q19" s="441"/>
      <c r="R19" s="441"/>
      <c r="S19" s="441"/>
      <c r="T19" s="441"/>
      <c r="U19" s="442"/>
      <c r="V19" s="439"/>
      <c r="W19" s="439"/>
      <c r="X19" s="439"/>
      <c r="Y19" s="439"/>
      <c r="Z19" s="439"/>
      <c r="AA19" s="439"/>
      <c r="AB19" s="439"/>
      <c r="AC19" s="439"/>
      <c r="AD19" s="439"/>
      <c r="AE19" s="8"/>
      <c r="AF19" s="1"/>
      <c r="AG19" s="114" t="s">
        <v>264</v>
      </c>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x14ac:dyDescent="0.35">
      <c r="A20" s="1"/>
      <c r="B20" s="174"/>
      <c r="C20" s="1"/>
      <c r="D20" s="1"/>
      <c r="E20" s="1"/>
      <c r="F20" s="1"/>
      <c r="G20" s="1"/>
      <c r="H20" s="1"/>
      <c r="I20" s="1"/>
      <c r="J20" s="1"/>
      <c r="K20" s="115"/>
      <c r="L20" s="399"/>
      <c r="M20" s="440"/>
      <c r="N20" s="441"/>
      <c r="O20" s="441"/>
      <c r="P20" s="441"/>
      <c r="Q20" s="441"/>
      <c r="R20" s="441"/>
      <c r="S20" s="441"/>
      <c r="T20" s="441"/>
      <c r="U20" s="442"/>
      <c r="V20" s="439"/>
      <c r="W20" s="439"/>
      <c r="X20" s="439"/>
      <c r="Y20" s="439"/>
      <c r="Z20" s="439"/>
      <c r="AA20" s="439"/>
      <c r="AB20" s="439"/>
      <c r="AC20" s="439"/>
      <c r="AD20" s="439"/>
      <c r="AE20" s="8"/>
      <c r="AF20" s="1"/>
      <c r="AG20" s="468" t="s">
        <v>10</v>
      </c>
      <c r="AH20" s="468"/>
      <c r="AI20" s="468"/>
      <c r="AJ20" s="468"/>
      <c r="AK20" s="468"/>
      <c r="AL20" s="468"/>
      <c r="AM20" s="468"/>
      <c r="AN20" s="468"/>
      <c r="AO20" s="468"/>
      <c r="AP20" s="468" t="s">
        <v>32</v>
      </c>
      <c r="AQ20" s="468"/>
      <c r="AR20" s="468"/>
      <c r="AS20" s="468"/>
      <c r="AT20" s="468"/>
      <c r="AU20" s="468"/>
      <c r="AV20" s="468"/>
      <c r="AW20" s="468"/>
      <c r="AX20" s="468"/>
      <c r="AY20" s="468"/>
      <c r="AZ20" s="468"/>
      <c r="BA20" s="468"/>
      <c r="BB20" s="468"/>
      <c r="BC20" s="468"/>
      <c r="BD20" s="468"/>
      <c r="BE20" s="468"/>
      <c r="BF20" s="468"/>
      <c r="BG20" s="468"/>
      <c r="BH20" s="468"/>
      <c r="BI20" s="468"/>
      <c r="BJ20" s="1"/>
    </row>
    <row r="21" spans="1:62" x14ac:dyDescent="0.55000000000000004">
      <c r="A21" s="1"/>
      <c r="B21" s="174"/>
      <c r="C21" s="1"/>
      <c r="D21" s="1"/>
      <c r="E21" s="1"/>
      <c r="F21" s="1"/>
      <c r="G21" s="1"/>
      <c r="H21" s="1"/>
      <c r="I21" s="1"/>
      <c r="J21" s="1"/>
      <c r="K21" s="115"/>
      <c r="L21" s="399"/>
      <c r="M21" s="440"/>
      <c r="N21" s="441"/>
      <c r="O21" s="441"/>
      <c r="P21" s="441"/>
      <c r="Q21" s="441"/>
      <c r="R21" s="441"/>
      <c r="S21" s="441"/>
      <c r="T21" s="441"/>
      <c r="U21" s="442"/>
      <c r="V21" s="439"/>
      <c r="W21" s="439"/>
      <c r="X21" s="439"/>
      <c r="Y21" s="439"/>
      <c r="Z21" s="439"/>
      <c r="AA21" s="439"/>
      <c r="AB21" s="439"/>
      <c r="AC21" s="439"/>
      <c r="AD21" s="439"/>
      <c r="AE21" s="8"/>
      <c r="AF21" s="1"/>
      <c r="AG21" s="469" t="s">
        <v>137</v>
      </c>
      <c r="AH21" s="260"/>
      <c r="AI21" s="260"/>
      <c r="AJ21" s="260"/>
      <c r="AK21" s="260"/>
      <c r="AL21" s="260"/>
      <c r="AM21" s="260"/>
      <c r="AN21" s="260"/>
      <c r="AO21" s="261"/>
      <c r="AP21" s="470"/>
      <c r="AQ21" s="470"/>
      <c r="AR21" s="470"/>
      <c r="AS21" s="470"/>
      <c r="AT21" s="470"/>
      <c r="AU21" s="470"/>
      <c r="AV21" s="470"/>
      <c r="AW21" s="470"/>
      <c r="AX21" s="470"/>
      <c r="AY21" s="470"/>
      <c r="AZ21" s="470"/>
      <c r="BA21" s="470"/>
      <c r="BB21" s="470"/>
      <c r="BC21" s="470"/>
      <c r="BD21" s="470"/>
      <c r="BE21" s="470"/>
      <c r="BF21" s="470"/>
      <c r="BG21" s="470"/>
      <c r="BH21" s="470"/>
      <c r="BI21" s="470"/>
      <c r="BJ21" s="1"/>
    </row>
    <row r="22" spans="1:62" x14ac:dyDescent="0.55000000000000004">
      <c r="A22" s="1"/>
      <c r="B22" s="174"/>
      <c r="C22" s="1"/>
      <c r="D22" s="1"/>
      <c r="E22" s="1"/>
      <c r="F22" s="1"/>
      <c r="G22" s="1"/>
      <c r="H22" s="1"/>
      <c r="I22" s="1"/>
      <c r="J22" s="1"/>
      <c r="K22" s="115"/>
      <c r="L22" s="399"/>
      <c r="M22" s="440"/>
      <c r="N22" s="441"/>
      <c r="O22" s="441"/>
      <c r="P22" s="441"/>
      <c r="Q22" s="441"/>
      <c r="R22" s="441"/>
      <c r="S22" s="441"/>
      <c r="T22" s="441"/>
      <c r="U22" s="442"/>
      <c r="V22" s="439"/>
      <c r="W22" s="439"/>
      <c r="X22" s="439"/>
      <c r="Y22" s="439"/>
      <c r="Z22" s="439"/>
      <c r="AA22" s="439"/>
      <c r="AB22" s="439"/>
      <c r="AC22" s="439"/>
      <c r="AD22" s="439"/>
      <c r="AE22" s="8"/>
      <c r="AF22" s="1"/>
      <c r="AG22" s="469" t="s">
        <v>206</v>
      </c>
      <c r="AH22" s="260"/>
      <c r="AI22" s="260"/>
      <c r="AJ22" s="260"/>
      <c r="AK22" s="260"/>
      <c r="AL22" s="260"/>
      <c r="AM22" s="260"/>
      <c r="AN22" s="260"/>
      <c r="AO22" s="261"/>
      <c r="AP22" s="470"/>
      <c r="AQ22" s="470"/>
      <c r="AR22" s="470"/>
      <c r="AS22" s="470"/>
      <c r="AT22" s="470"/>
      <c r="AU22" s="470"/>
      <c r="AV22" s="470"/>
      <c r="AW22" s="470"/>
      <c r="AX22" s="470"/>
      <c r="AY22" s="470"/>
      <c r="AZ22" s="470"/>
      <c r="BA22" s="470"/>
      <c r="BB22" s="470"/>
      <c r="BC22" s="470"/>
      <c r="BD22" s="470"/>
      <c r="BE22" s="470"/>
      <c r="BF22" s="470"/>
      <c r="BG22" s="470"/>
      <c r="BH22" s="470"/>
      <c r="BI22" s="470"/>
      <c r="BJ22" s="1"/>
    </row>
    <row r="23" spans="1:62" x14ac:dyDescent="0.55000000000000004">
      <c r="A23" s="1"/>
      <c r="B23" s="174"/>
      <c r="C23" s="1"/>
      <c r="D23" s="1"/>
      <c r="E23" s="1"/>
      <c r="F23" s="1"/>
      <c r="G23" s="1"/>
      <c r="H23" s="1"/>
      <c r="I23" s="1"/>
      <c r="J23" s="1"/>
      <c r="K23" s="115"/>
      <c r="L23" s="399"/>
      <c r="M23" s="440"/>
      <c r="N23" s="441"/>
      <c r="O23" s="441"/>
      <c r="P23" s="441"/>
      <c r="Q23" s="441"/>
      <c r="R23" s="441"/>
      <c r="S23" s="441"/>
      <c r="T23" s="441"/>
      <c r="U23" s="442"/>
      <c r="V23" s="439"/>
      <c r="W23" s="439"/>
      <c r="X23" s="439"/>
      <c r="Y23" s="439"/>
      <c r="Z23" s="439"/>
      <c r="AA23" s="439"/>
      <c r="AB23" s="439"/>
      <c r="AC23" s="439"/>
      <c r="AD23" s="439"/>
      <c r="AE23" s="8"/>
      <c r="AF23" s="1"/>
      <c r="AG23" s="469" t="s">
        <v>207</v>
      </c>
      <c r="AH23" s="260"/>
      <c r="AI23" s="260"/>
      <c r="AJ23" s="260"/>
      <c r="AK23" s="260"/>
      <c r="AL23" s="260"/>
      <c r="AM23" s="260"/>
      <c r="AN23" s="260"/>
      <c r="AO23" s="261"/>
      <c r="AP23" s="470"/>
      <c r="AQ23" s="470"/>
      <c r="AR23" s="470"/>
      <c r="AS23" s="470"/>
      <c r="AT23" s="470"/>
      <c r="AU23" s="470"/>
      <c r="AV23" s="470"/>
      <c r="AW23" s="470"/>
      <c r="AX23" s="470"/>
      <c r="AY23" s="470"/>
      <c r="AZ23" s="470"/>
      <c r="BA23" s="470"/>
      <c r="BB23" s="470"/>
      <c r="BC23" s="470"/>
      <c r="BD23" s="470"/>
      <c r="BE23" s="470"/>
      <c r="BF23" s="470"/>
      <c r="BG23" s="470"/>
      <c r="BH23" s="470"/>
      <c r="BI23" s="470"/>
      <c r="BJ23" s="1"/>
    </row>
    <row r="24" spans="1:62" x14ac:dyDescent="0.55000000000000004">
      <c r="A24" s="1"/>
      <c r="B24" s="174"/>
      <c r="C24" s="1"/>
      <c r="D24" s="1"/>
      <c r="E24" s="1"/>
      <c r="F24" s="1"/>
      <c r="G24" s="1"/>
      <c r="H24" s="1"/>
      <c r="I24" s="1"/>
      <c r="J24" s="1"/>
      <c r="K24" s="115"/>
      <c r="L24" s="399"/>
      <c r="M24" s="440"/>
      <c r="N24" s="441"/>
      <c r="O24" s="441"/>
      <c r="P24" s="441"/>
      <c r="Q24" s="441"/>
      <c r="R24" s="441"/>
      <c r="S24" s="441"/>
      <c r="T24" s="441"/>
      <c r="U24" s="442"/>
      <c r="V24" s="439"/>
      <c r="W24" s="439"/>
      <c r="X24" s="439"/>
      <c r="Y24" s="439"/>
      <c r="Z24" s="439"/>
      <c r="AA24" s="439"/>
      <c r="AB24" s="439"/>
      <c r="AC24" s="439"/>
      <c r="AD24" s="439"/>
      <c r="AE24" s="8"/>
      <c r="AF24" s="1"/>
      <c r="AG24" s="469" t="s">
        <v>208</v>
      </c>
      <c r="AH24" s="260"/>
      <c r="AI24" s="260"/>
      <c r="AJ24" s="260"/>
      <c r="AK24" s="260"/>
      <c r="AL24" s="260"/>
      <c r="AM24" s="260"/>
      <c r="AN24" s="260"/>
      <c r="AO24" s="261"/>
      <c r="AP24" s="470"/>
      <c r="AQ24" s="470"/>
      <c r="AR24" s="470"/>
      <c r="AS24" s="470"/>
      <c r="AT24" s="470"/>
      <c r="AU24" s="470"/>
      <c r="AV24" s="470"/>
      <c r="AW24" s="470"/>
      <c r="AX24" s="470"/>
      <c r="AY24" s="470"/>
      <c r="AZ24" s="470"/>
      <c r="BA24" s="470"/>
      <c r="BB24" s="470"/>
      <c r="BC24" s="470"/>
      <c r="BD24" s="470"/>
      <c r="BE24" s="470"/>
      <c r="BF24" s="470"/>
      <c r="BG24" s="470"/>
      <c r="BH24" s="470"/>
      <c r="BI24" s="470"/>
      <c r="BJ24" s="1"/>
    </row>
    <row r="25" spans="1:62" x14ac:dyDescent="0.55000000000000004">
      <c r="A25" s="1"/>
      <c r="B25" s="174"/>
      <c r="C25" s="1"/>
      <c r="D25" s="1"/>
      <c r="E25" s="1"/>
      <c r="F25" s="1"/>
      <c r="G25" s="1"/>
      <c r="H25" s="1"/>
      <c r="I25" s="1"/>
      <c r="J25" s="1"/>
      <c r="K25" s="115"/>
      <c r="L25" s="399"/>
      <c r="M25" s="440"/>
      <c r="N25" s="441"/>
      <c r="O25" s="441"/>
      <c r="P25" s="441"/>
      <c r="Q25" s="441"/>
      <c r="R25" s="441"/>
      <c r="S25" s="441"/>
      <c r="T25" s="441"/>
      <c r="U25" s="442"/>
      <c r="V25" s="439"/>
      <c r="W25" s="439"/>
      <c r="X25" s="439"/>
      <c r="Y25" s="439"/>
      <c r="Z25" s="439"/>
      <c r="AA25" s="439"/>
      <c r="AB25" s="439"/>
      <c r="AC25" s="439"/>
      <c r="AD25" s="439"/>
      <c r="AE25" s="8"/>
      <c r="AF25" s="1"/>
      <c r="AG25" s="469" t="s">
        <v>209</v>
      </c>
      <c r="AH25" s="260"/>
      <c r="AI25" s="260"/>
      <c r="AJ25" s="260"/>
      <c r="AK25" s="260"/>
      <c r="AL25" s="260"/>
      <c r="AM25" s="260"/>
      <c r="AN25" s="260"/>
      <c r="AO25" s="261"/>
      <c r="AP25" s="470"/>
      <c r="AQ25" s="470"/>
      <c r="AR25" s="470"/>
      <c r="AS25" s="470"/>
      <c r="AT25" s="470"/>
      <c r="AU25" s="470"/>
      <c r="AV25" s="470"/>
      <c r="AW25" s="470"/>
      <c r="AX25" s="470"/>
      <c r="AY25" s="470"/>
      <c r="AZ25" s="470"/>
      <c r="BA25" s="470"/>
      <c r="BB25" s="470"/>
      <c r="BC25" s="470"/>
      <c r="BD25" s="470"/>
      <c r="BE25" s="470"/>
      <c r="BF25" s="470"/>
      <c r="BG25" s="470"/>
      <c r="BH25" s="470"/>
      <c r="BI25" s="470"/>
      <c r="BJ25" s="1"/>
    </row>
    <row r="26" spans="1:62" x14ac:dyDescent="0.55000000000000004">
      <c r="A26" s="1"/>
      <c r="B26" s="174"/>
      <c r="C26" s="1"/>
      <c r="D26" s="1"/>
      <c r="E26" s="1"/>
      <c r="F26" s="1"/>
      <c r="G26" s="1"/>
      <c r="H26" s="1"/>
      <c r="I26" s="1"/>
      <c r="J26" s="1"/>
      <c r="K26" s="115"/>
      <c r="L26" s="399"/>
      <c r="M26" s="440"/>
      <c r="N26" s="441"/>
      <c r="O26" s="441"/>
      <c r="P26" s="441"/>
      <c r="Q26" s="441"/>
      <c r="R26" s="441"/>
      <c r="S26" s="441"/>
      <c r="T26" s="441"/>
      <c r="U26" s="442"/>
      <c r="V26" s="439"/>
      <c r="W26" s="439"/>
      <c r="X26" s="439"/>
      <c r="Y26" s="439"/>
      <c r="Z26" s="439"/>
      <c r="AA26" s="439"/>
      <c r="AB26" s="439"/>
      <c r="AC26" s="439"/>
      <c r="AD26" s="439"/>
      <c r="AE26" s="8"/>
      <c r="AF26" s="1"/>
      <c r="AG26" s="469" t="s">
        <v>210</v>
      </c>
      <c r="AH26" s="260"/>
      <c r="AI26" s="260"/>
      <c r="AJ26" s="260"/>
      <c r="AK26" s="260"/>
      <c r="AL26" s="260"/>
      <c r="AM26" s="260"/>
      <c r="AN26" s="260"/>
      <c r="AO26" s="261"/>
      <c r="AP26" s="470"/>
      <c r="AQ26" s="470"/>
      <c r="AR26" s="470"/>
      <c r="AS26" s="470"/>
      <c r="AT26" s="470"/>
      <c r="AU26" s="470"/>
      <c r="AV26" s="470"/>
      <c r="AW26" s="470"/>
      <c r="AX26" s="470"/>
      <c r="AY26" s="470"/>
      <c r="AZ26" s="470"/>
      <c r="BA26" s="470"/>
      <c r="BB26" s="470"/>
      <c r="BC26" s="470"/>
      <c r="BD26" s="470"/>
      <c r="BE26" s="470"/>
      <c r="BF26" s="470"/>
      <c r="BG26" s="470"/>
      <c r="BH26" s="470"/>
      <c r="BI26" s="470"/>
      <c r="BJ26" s="1"/>
    </row>
    <row r="27" spans="1:62" x14ac:dyDescent="0.55000000000000004">
      <c r="A27" s="1"/>
      <c r="B27" s="174"/>
      <c r="C27" s="1"/>
      <c r="D27" s="1"/>
      <c r="E27" s="1"/>
      <c r="F27" s="1"/>
      <c r="G27" s="1"/>
      <c r="H27" s="1"/>
      <c r="I27" s="1"/>
      <c r="J27" s="1"/>
      <c r="K27" s="115"/>
      <c r="L27" s="399"/>
      <c r="M27" s="440"/>
      <c r="N27" s="441"/>
      <c r="O27" s="441"/>
      <c r="P27" s="441"/>
      <c r="Q27" s="441"/>
      <c r="R27" s="441"/>
      <c r="S27" s="441"/>
      <c r="T27" s="441"/>
      <c r="U27" s="442"/>
      <c r="V27" s="439"/>
      <c r="W27" s="439"/>
      <c r="X27" s="439"/>
      <c r="Y27" s="439"/>
      <c r="Z27" s="439"/>
      <c r="AA27" s="439"/>
      <c r="AB27" s="439"/>
      <c r="AC27" s="439"/>
      <c r="AD27" s="439"/>
      <c r="AE27" s="8"/>
      <c r="AF27" s="1"/>
      <c r="AG27" s="469" t="s">
        <v>211</v>
      </c>
      <c r="AH27" s="260"/>
      <c r="AI27" s="260"/>
      <c r="AJ27" s="260"/>
      <c r="AK27" s="260"/>
      <c r="AL27" s="260"/>
      <c r="AM27" s="260"/>
      <c r="AN27" s="260"/>
      <c r="AO27" s="261"/>
      <c r="AP27" s="470"/>
      <c r="AQ27" s="470"/>
      <c r="AR27" s="470"/>
      <c r="AS27" s="470"/>
      <c r="AT27" s="470"/>
      <c r="AU27" s="470"/>
      <c r="AV27" s="470"/>
      <c r="AW27" s="470"/>
      <c r="AX27" s="470"/>
      <c r="AY27" s="470"/>
      <c r="AZ27" s="470"/>
      <c r="BA27" s="470"/>
      <c r="BB27" s="470"/>
      <c r="BC27" s="470"/>
      <c r="BD27" s="470"/>
      <c r="BE27" s="470"/>
      <c r="BF27" s="470"/>
      <c r="BG27" s="470"/>
      <c r="BH27" s="470"/>
      <c r="BI27" s="470"/>
      <c r="BJ27" s="1"/>
    </row>
    <row r="28" spans="1:62" x14ac:dyDescent="0.55000000000000004">
      <c r="A28" s="1"/>
      <c r="B28" s="175"/>
      <c r="C28" s="95"/>
      <c r="D28" s="95"/>
      <c r="E28" s="95"/>
      <c r="F28" s="95"/>
      <c r="G28" s="95"/>
      <c r="H28" s="95"/>
      <c r="I28" s="95"/>
      <c r="J28" s="95"/>
      <c r="K28" s="116"/>
      <c r="L28" s="399"/>
      <c r="M28" s="440"/>
      <c r="N28" s="441"/>
      <c r="O28" s="441"/>
      <c r="P28" s="441"/>
      <c r="Q28" s="441"/>
      <c r="R28" s="441"/>
      <c r="S28" s="441"/>
      <c r="T28" s="441"/>
      <c r="U28" s="442"/>
      <c r="V28" s="439"/>
      <c r="W28" s="439"/>
      <c r="X28" s="439"/>
      <c r="Y28" s="439"/>
      <c r="Z28" s="439"/>
      <c r="AA28" s="439"/>
      <c r="AB28" s="439"/>
      <c r="AC28" s="439"/>
      <c r="AD28" s="439"/>
      <c r="AE28" s="8"/>
      <c r="AF28" s="1"/>
      <c r="AG28" s="469" t="s">
        <v>212</v>
      </c>
      <c r="AH28" s="260"/>
      <c r="AI28" s="260"/>
      <c r="AJ28" s="260"/>
      <c r="AK28" s="260"/>
      <c r="AL28" s="260"/>
      <c r="AM28" s="260"/>
      <c r="AN28" s="260"/>
      <c r="AO28" s="261"/>
      <c r="AP28" s="470"/>
      <c r="AQ28" s="470"/>
      <c r="AR28" s="470"/>
      <c r="AS28" s="470"/>
      <c r="AT28" s="470"/>
      <c r="AU28" s="470"/>
      <c r="AV28" s="470"/>
      <c r="AW28" s="470"/>
      <c r="AX28" s="470"/>
      <c r="AY28" s="470"/>
      <c r="AZ28" s="470"/>
      <c r="BA28" s="470"/>
      <c r="BB28" s="470"/>
      <c r="BC28" s="470"/>
      <c r="BD28" s="470"/>
      <c r="BE28" s="470"/>
      <c r="BF28" s="470"/>
      <c r="BG28" s="470"/>
      <c r="BH28" s="470"/>
      <c r="BI28" s="470"/>
      <c r="BJ28" s="1"/>
    </row>
    <row r="29" spans="1:62" x14ac:dyDescent="0.55000000000000004">
      <c r="A29" s="1"/>
      <c r="B29" s="1"/>
      <c r="C29" s="1"/>
      <c r="D29" s="1"/>
      <c r="E29" s="1"/>
      <c r="F29" s="1"/>
      <c r="G29" s="1"/>
      <c r="H29" s="1"/>
      <c r="I29" s="1"/>
      <c r="J29" s="1"/>
      <c r="K29" s="1"/>
      <c r="L29" s="1"/>
      <c r="M29" s="1"/>
      <c r="N29" s="1"/>
      <c r="O29" s="1"/>
      <c r="P29" s="1"/>
      <c r="Q29" s="1"/>
      <c r="R29" s="1"/>
      <c r="S29" s="1"/>
      <c r="T29" s="1"/>
      <c r="U29" s="7" t="s">
        <v>280</v>
      </c>
      <c r="V29" s="452">
        <f>SUM(V15:AD28)</f>
        <v>0</v>
      </c>
      <c r="W29" s="453"/>
      <c r="X29" s="453"/>
      <c r="Y29" s="453"/>
      <c r="Z29" s="453"/>
      <c r="AA29" s="453"/>
      <c r="AB29" s="453"/>
      <c r="AC29" s="453"/>
      <c r="AD29" s="454"/>
      <c r="AE29" s="1"/>
      <c r="AF29" s="1"/>
      <c r="AG29" s="469" t="s">
        <v>213</v>
      </c>
      <c r="AH29" s="260"/>
      <c r="AI29" s="260"/>
      <c r="AJ29" s="260"/>
      <c r="AK29" s="260"/>
      <c r="AL29" s="260"/>
      <c r="AM29" s="260"/>
      <c r="AN29" s="260"/>
      <c r="AO29" s="261"/>
      <c r="AP29" s="470"/>
      <c r="AQ29" s="470"/>
      <c r="AR29" s="470"/>
      <c r="AS29" s="470"/>
      <c r="AT29" s="470"/>
      <c r="AU29" s="470"/>
      <c r="AV29" s="470"/>
      <c r="AW29" s="470"/>
      <c r="AX29" s="470"/>
      <c r="AY29" s="470"/>
      <c r="AZ29" s="470"/>
      <c r="BA29" s="470"/>
      <c r="BB29" s="470"/>
      <c r="BC29" s="470"/>
      <c r="BD29" s="470"/>
      <c r="BE29" s="470"/>
      <c r="BF29" s="470"/>
      <c r="BG29" s="470"/>
      <c r="BH29" s="470"/>
      <c r="BI29" s="470"/>
      <c r="BJ29" s="1"/>
    </row>
    <row r="30" spans="1:62" x14ac:dyDescent="0.55000000000000004">
      <c r="A30" s="1"/>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1"/>
      <c r="AG30" s="469" t="s">
        <v>214</v>
      </c>
      <c r="AH30" s="260"/>
      <c r="AI30" s="260"/>
      <c r="AJ30" s="260"/>
      <c r="AK30" s="260"/>
      <c r="AL30" s="260"/>
      <c r="AM30" s="260"/>
      <c r="AN30" s="260"/>
      <c r="AO30" s="261"/>
      <c r="AP30" s="470"/>
      <c r="AQ30" s="470"/>
      <c r="AR30" s="470"/>
      <c r="AS30" s="470"/>
      <c r="AT30" s="470"/>
      <c r="AU30" s="470"/>
      <c r="AV30" s="470"/>
      <c r="AW30" s="470"/>
      <c r="AX30" s="470"/>
      <c r="AY30" s="470"/>
      <c r="AZ30" s="470"/>
      <c r="BA30" s="470"/>
      <c r="BB30" s="470"/>
      <c r="BC30" s="470"/>
      <c r="BD30" s="470"/>
      <c r="BE30" s="470"/>
      <c r="BF30" s="470"/>
      <c r="BG30" s="470"/>
      <c r="BH30" s="470"/>
      <c r="BI30" s="470"/>
      <c r="BJ30" s="1"/>
    </row>
    <row r="31" spans="1:62" x14ac:dyDescent="0.55000000000000004">
      <c r="A31" s="1"/>
      <c r="B31" s="1"/>
      <c r="C31" s="1"/>
      <c r="D31" s="1"/>
      <c r="E31" s="1"/>
      <c r="F31" s="1"/>
      <c r="G31" s="1"/>
      <c r="H31" s="1"/>
      <c r="I31" s="1"/>
      <c r="J31" s="1"/>
      <c r="K31" s="1"/>
      <c r="L31" s="1"/>
      <c r="M31" s="1"/>
      <c r="N31" s="1"/>
      <c r="O31" s="1"/>
      <c r="P31" s="1"/>
      <c r="Q31" s="1"/>
      <c r="R31" s="1"/>
      <c r="S31" s="7" t="s">
        <v>195</v>
      </c>
      <c r="T31" s="464">
        <f>V10+V29</f>
        <v>0</v>
      </c>
      <c r="U31" s="464"/>
      <c r="V31" s="464"/>
      <c r="W31" s="464"/>
      <c r="X31" s="464"/>
      <c r="Y31" s="464"/>
      <c r="Z31" s="464"/>
      <c r="AA31" s="464"/>
      <c r="AB31" s="464"/>
      <c r="AC31" s="464"/>
      <c r="AD31" s="464"/>
      <c r="AE31" s="8"/>
      <c r="AF31" s="1"/>
      <c r="AG31" s="469" t="s">
        <v>215</v>
      </c>
      <c r="AH31" s="260"/>
      <c r="AI31" s="260"/>
      <c r="AJ31" s="260"/>
      <c r="AK31" s="260"/>
      <c r="AL31" s="260"/>
      <c r="AM31" s="260"/>
      <c r="AN31" s="260"/>
      <c r="AO31" s="261"/>
      <c r="AP31" s="470"/>
      <c r="AQ31" s="470"/>
      <c r="AR31" s="470"/>
      <c r="AS31" s="470"/>
      <c r="AT31" s="470"/>
      <c r="AU31" s="470"/>
      <c r="AV31" s="470"/>
      <c r="AW31" s="470"/>
      <c r="AX31" s="470"/>
      <c r="AY31" s="470"/>
      <c r="AZ31" s="470"/>
      <c r="BA31" s="470"/>
      <c r="BB31" s="470"/>
      <c r="BC31" s="470"/>
      <c r="BD31" s="470"/>
      <c r="BE31" s="470"/>
      <c r="BF31" s="470"/>
      <c r="BG31" s="470"/>
      <c r="BH31" s="470"/>
      <c r="BI31" s="470"/>
      <c r="BJ31" s="1"/>
    </row>
    <row r="32" spans="1:62" x14ac:dyDescent="0.5500000000000000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8"/>
      <c r="AF32" s="1"/>
      <c r="AG32" s="469" t="s">
        <v>216</v>
      </c>
      <c r="AH32" s="260"/>
      <c r="AI32" s="260"/>
      <c r="AJ32" s="260"/>
      <c r="AK32" s="260"/>
      <c r="AL32" s="260"/>
      <c r="AM32" s="260"/>
      <c r="AN32" s="260"/>
      <c r="AO32" s="261"/>
      <c r="AP32" s="470"/>
      <c r="AQ32" s="470"/>
      <c r="AR32" s="470"/>
      <c r="AS32" s="470"/>
      <c r="AT32" s="470"/>
      <c r="AU32" s="470"/>
      <c r="AV32" s="470"/>
      <c r="AW32" s="470"/>
      <c r="AX32" s="470"/>
      <c r="AY32" s="470"/>
      <c r="AZ32" s="470"/>
      <c r="BA32" s="470"/>
      <c r="BB32" s="470"/>
      <c r="BC32" s="470"/>
      <c r="BD32" s="470"/>
      <c r="BE32" s="470"/>
      <c r="BF32" s="470"/>
      <c r="BG32" s="470"/>
      <c r="BH32" s="470"/>
      <c r="BI32" s="470"/>
      <c r="BJ32" s="1"/>
    </row>
    <row r="33" spans="1:62" x14ac:dyDescent="0.55000000000000004">
      <c r="A33" s="1"/>
      <c r="B33" s="114" t="s">
        <v>227</v>
      </c>
      <c r="C33" s="1"/>
      <c r="D33" s="1"/>
      <c r="E33" s="1"/>
      <c r="F33" s="1"/>
      <c r="G33" s="1"/>
      <c r="H33" s="1"/>
      <c r="I33" s="200"/>
      <c r="J33" s="1"/>
      <c r="K33" s="1"/>
      <c r="L33" s="1"/>
      <c r="M33" s="1"/>
      <c r="N33" s="1"/>
      <c r="O33" s="1"/>
      <c r="P33" s="1"/>
      <c r="Q33" s="1"/>
      <c r="R33" s="1"/>
      <c r="S33" s="1"/>
      <c r="T33" s="1"/>
      <c r="U33" s="1"/>
      <c r="V33" s="1"/>
      <c r="W33" s="1"/>
      <c r="X33" s="1"/>
      <c r="Y33" s="1"/>
      <c r="Z33" s="1"/>
      <c r="AA33" s="1"/>
      <c r="AB33" s="1"/>
      <c r="AC33" s="1"/>
      <c r="AD33" s="1"/>
      <c r="AE33" s="1"/>
      <c r="AF33" s="1"/>
      <c r="AG33" s="469" t="s">
        <v>217</v>
      </c>
      <c r="AH33" s="260"/>
      <c r="AI33" s="260"/>
      <c r="AJ33" s="260"/>
      <c r="AK33" s="260"/>
      <c r="AL33" s="260"/>
      <c r="AM33" s="260"/>
      <c r="AN33" s="260"/>
      <c r="AO33" s="261"/>
      <c r="AP33" s="470"/>
      <c r="AQ33" s="470"/>
      <c r="AR33" s="470"/>
      <c r="AS33" s="470"/>
      <c r="AT33" s="470"/>
      <c r="AU33" s="470"/>
      <c r="AV33" s="470"/>
      <c r="AW33" s="470"/>
      <c r="AX33" s="470"/>
      <c r="AY33" s="470"/>
      <c r="AZ33" s="470"/>
      <c r="BA33" s="470"/>
      <c r="BB33" s="470"/>
      <c r="BC33" s="470"/>
      <c r="BD33" s="470"/>
      <c r="BE33" s="470"/>
      <c r="BF33" s="470"/>
      <c r="BG33" s="470"/>
      <c r="BH33" s="470"/>
      <c r="BI33" s="470"/>
      <c r="BJ33" s="1"/>
    </row>
    <row r="34" spans="1:62" x14ac:dyDescent="0.55000000000000004">
      <c r="A34" s="1"/>
      <c r="B34" s="415" t="s">
        <v>193</v>
      </c>
      <c r="C34" s="416"/>
      <c r="D34" s="416"/>
      <c r="E34" s="417"/>
      <c r="F34" s="425" t="s">
        <v>183</v>
      </c>
      <c r="G34" s="426"/>
      <c r="H34" s="426"/>
      <c r="I34" s="426"/>
      <c r="J34" s="426"/>
      <c r="K34" s="426"/>
      <c r="L34" s="426"/>
      <c r="M34" s="426"/>
      <c r="N34" s="427"/>
      <c r="O34" s="432" t="s">
        <v>138</v>
      </c>
      <c r="P34" s="433"/>
      <c r="Q34" s="434"/>
      <c r="R34" s="432" t="s">
        <v>38</v>
      </c>
      <c r="S34" s="433"/>
      <c r="T34" s="433"/>
      <c r="U34" s="434"/>
      <c r="V34" s="443" t="s">
        <v>187</v>
      </c>
      <c r="W34" s="444"/>
      <c r="X34" s="444"/>
      <c r="Y34" s="444"/>
      <c r="Z34" s="444"/>
      <c r="AA34" s="444"/>
      <c r="AB34" s="444"/>
      <c r="AC34" s="444"/>
      <c r="AD34" s="445"/>
      <c r="AE34" s="1"/>
      <c r="AF34" s="1"/>
      <c r="AG34" s="469" t="s">
        <v>218</v>
      </c>
      <c r="AH34" s="260"/>
      <c r="AI34" s="260"/>
      <c r="AJ34" s="260"/>
      <c r="AK34" s="260"/>
      <c r="AL34" s="260"/>
      <c r="AM34" s="260"/>
      <c r="AN34" s="260"/>
      <c r="AO34" s="261"/>
      <c r="AP34" s="470"/>
      <c r="AQ34" s="470"/>
      <c r="AR34" s="470"/>
      <c r="AS34" s="470"/>
      <c r="AT34" s="470"/>
      <c r="AU34" s="470"/>
      <c r="AV34" s="470"/>
      <c r="AW34" s="470"/>
      <c r="AX34" s="470"/>
      <c r="AY34" s="470"/>
      <c r="AZ34" s="470"/>
      <c r="BA34" s="470"/>
      <c r="BB34" s="470"/>
      <c r="BC34" s="470"/>
      <c r="BD34" s="470"/>
      <c r="BE34" s="470"/>
      <c r="BF34" s="470"/>
      <c r="BG34" s="470"/>
      <c r="BH34" s="470"/>
      <c r="BI34" s="470"/>
      <c r="BJ34" s="1"/>
    </row>
    <row r="35" spans="1:62" x14ac:dyDescent="0.55000000000000004">
      <c r="A35" s="1"/>
      <c r="B35" s="418"/>
      <c r="C35" s="419"/>
      <c r="D35" s="419"/>
      <c r="E35" s="420"/>
      <c r="F35" s="428"/>
      <c r="G35" s="429"/>
      <c r="H35" s="429"/>
      <c r="I35" s="429"/>
      <c r="J35" s="429"/>
      <c r="K35" s="429"/>
      <c r="L35" s="429"/>
      <c r="M35" s="429"/>
      <c r="N35" s="430"/>
      <c r="O35" s="432"/>
      <c r="P35" s="433"/>
      <c r="Q35" s="434"/>
      <c r="R35" s="428"/>
      <c r="S35" s="429"/>
      <c r="T35" s="429"/>
      <c r="U35" s="430"/>
      <c r="V35" s="458" t="s">
        <v>194</v>
      </c>
      <c r="W35" s="459"/>
      <c r="X35" s="459"/>
      <c r="Y35" s="459"/>
      <c r="Z35" s="459"/>
      <c r="AA35" s="459"/>
      <c r="AB35" s="459"/>
      <c r="AC35" s="459"/>
      <c r="AD35" s="460"/>
      <c r="AE35" s="1"/>
      <c r="AF35" s="1"/>
      <c r="AG35" s="469" t="s">
        <v>219</v>
      </c>
      <c r="AH35" s="260"/>
      <c r="AI35" s="260"/>
      <c r="AJ35" s="260"/>
      <c r="AK35" s="260"/>
      <c r="AL35" s="260"/>
      <c r="AM35" s="260"/>
      <c r="AN35" s="260"/>
      <c r="AO35" s="261"/>
      <c r="AP35" s="470"/>
      <c r="AQ35" s="470"/>
      <c r="AR35" s="470"/>
      <c r="AS35" s="470"/>
      <c r="AT35" s="470"/>
      <c r="AU35" s="470"/>
      <c r="AV35" s="470"/>
      <c r="AW35" s="470"/>
      <c r="AX35" s="470"/>
      <c r="AY35" s="470"/>
      <c r="AZ35" s="470"/>
      <c r="BA35" s="470"/>
      <c r="BB35" s="470"/>
      <c r="BC35" s="470"/>
      <c r="BD35" s="470"/>
      <c r="BE35" s="470"/>
      <c r="BF35" s="470"/>
      <c r="BG35" s="470"/>
      <c r="BH35" s="470"/>
      <c r="BI35" s="470"/>
      <c r="BJ35" s="1"/>
    </row>
    <row r="36" spans="1:62" x14ac:dyDescent="0.55000000000000004">
      <c r="A36" s="1"/>
      <c r="B36" s="421" t="s">
        <v>228</v>
      </c>
      <c r="C36" s="422"/>
      <c r="D36" s="422"/>
      <c r="E36" s="422"/>
      <c r="F36" s="431"/>
      <c r="G36" s="431"/>
      <c r="H36" s="431"/>
      <c r="I36" s="431"/>
      <c r="J36" s="431"/>
      <c r="K36" s="431"/>
      <c r="L36" s="431"/>
      <c r="M36" s="431"/>
      <c r="N36" s="431"/>
      <c r="O36" s="435"/>
      <c r="P36" s="435"/>
      <c r="Q36" s="435"/>
      <c r="R36" s="436"/>
      <c r="S36" s="437"/>
      <c r="T36" s="437"/>
      <c r="U36" s="438"/>
      <c r="V36" s="461">
        <f>IFERROR(N(O36*R36),0)</f>
        <v>0</v>
      </c>
      <c r="W36" s="462"/>
      <c r="X36" s="462"/>
      <c r="Y36" s="462"/>
      <c r="Z36" s="462"/>
      <c r="AA36" s="462"/>
      <c r="AB36" s="462"/>
      <c r="AC36" s="462"/>
      <c r="AD36" s="463"/>
      <c r="AE36" s="1"/>
      <c r="AF36" s="1"/>
      <c r="AG36" s="469" t="s">
        <v>281</v>
      </c>
      <c r="AH36" s="260"/>
      <c r="AI36" s="260"/>
      <c r="AJ36" s="260"/>
      <c r="AK36" s="260"/>
      <c r="AL36" s="260"/>
      <c r="AM36" s="260"/>
      <c r="AN36" s="260"/>
      <c r="AO36" s="261"/>
      <c r="AP36" s="470" t="s">
        <v>221</v>
      </c>
      <c r="AQ36" s="470"/>
      <c r="AR36" s="470"/>
      <c r="AS36" s="470"/>
      <c r="AT36" s="470"/>
      <c r="AU36" s="470"/>
      <c r="AV36" s="470"/>
      <c r="AW36" s="470"/>
      <c r="AX36" s="470"/>
      <c r="AY36" s="470"/>
      <c r="AZ36" s="470"/>
      <c r="BA36" s="470"/>
      <c r="BB36" s="470"/>
      <c r="BC36" s="470"/>
      <c r="BD36" s="470"/>
      <c r="BE36" s="470"/>
      <c r="BF36" s="470"/>
      <c r="BG36" s="470"/>
      <c r="BH36" s="470"/>
      <c r="BI36" s="470"/>
      <c r="BJ36" s="1"/>
    </row>
    <row r="37" spans="1:62" x14ac:dyDescent="0.55000000000000004">
      <c r="A37" s="1"/>
      <c r="B37" s="423"/>
      <c r="C37" s="424"/>
      <c r="D37" s="424"/>
      <c r="E37" s="424"/>
      <c r="F37" s="431"/>
      <c r="G37" s="431"/>
      <c r="H37" s="431"/>
      <c r="I37" s="431"/>
      <c r="J37" s="431"/>
      <c r="K37" s="431"/>
      <c r="L37" s="431"/>
      <c r="M37" s="431"/>
      <c r="N37" s="431"/>
      <c r="O37" s="435"/>
      <c r="P37" s="435"/>
      <c r="Q37" s="435"/>
      <c r="R37" s="436"/>
      <c r="S37" s="437"/>
      <c r="T37" s="437"/>
      <c r="U37" s="438"/>
      <c r="V37" s="461">
        <f>IFERROR(N(O37*R37),0)</f>
        <v>0</v>
      </c>
      <c r="W37" s="462"/>
      <c r="X37" s="462"/>
      <c r="Y37" s="462"/>
      <c r="Z37" s="462"/>
      <c r="AA37" s="462"/>
      <c r="AB37" s="462"/>
      <c r="AC37" s="462"/>
      <c r="AD37" s="463"/>
      <c r="AE37" s="1"/>
      <c r="AF37" s="1"/>
      <c r="AG37" s="469" t="s">
        <v>220</v>
      </c>
      <c r="AH37" s="260"/>
      <c r="AI37" s="260"/>
      <c r="AJ37" s="260"/>
      <c r="AK37" s="260"/>
      <c r="AL37" s="260"/>
      <c r="AM37" s="260"/>
      <c r="AN37" s="260"/>
      <c r="AO37" s="261"/>
      <c r="AP37" s="470"/>
      <c r="AQ37" s="470"/>
      <c r="AR37" s="470"/>
      <c r="AS37" s="470"/>
      <c r="AT37" s="470"/>
      <c r="AU37" s="470"/>
      <c r="AV37" s="470"/>
      <c r="AW37" s="470"/>
      <c r="AX37" s="470"/>
      <c r="AY37" s="470"/>
      <c r="AZ37" s="470"/>
      <c r="BA37" s="470"/>
      <c r="BB37" s="470"/>
      <c r="BC37" s="470"/>
      <c r="BD37" s="470"/>
      <c r="BE37" s="470"/>
      <c r="BF37" s="470"/>
      <c r="BG37" s="470"/>
      <c r="BH37" s="470"/>
      <c r="BI37" s="470"/>
      <c r="BJ37" s="1"/>
    </row>
    <row r="38" spans="1:62" x14ac:dyDescent="0.55000000000000004">
      <c r="A38" s="1"/>
      <c r="B38" s="1"/>
      <c r="C38" s="1"/>
      <c r="D38" s="1"/>
      <c r="E38" s="1"/>
      <c r="F38" s="1"/>
      <c r="G38" s="1"/>
      <c r="H38" s="1"/>
      <c r="I38" s="1"/>
      <c r="J38" s="1"/>
      <c r="K38" s="1"/>
      <c r="L38" s="1"/>
      <c r="M38" s="1"/>
      <c r="N38" s="1"/>
      <c r="O38" s="1"/>
      <c r="P38" s="1"/>
      <c r="Q38" s="1"/>
      <c r="R38" s="1"/>
      <c r="S38" s="1"/>
      <c r="T38" s="1"/>
      <c r="U38" s="7" t="s">
        <v>197</v>
      </c>
      <c r="V38" s="465">
        <f>IFERROR(N(V36:V37),0)</f>
        <v>0</v>
      </c>
      <c r="W38" s="466"/>
      <c r="X38" s="466"/>
      <c r="Y38" s="466"/>
      <c r="Z38" s="466"/>
      <c r="AA38" s="466"/>
      <c r="AB38" s="466"/>
      <c r="AC38" s="466"/>
      <c r="AD38" s="467"/>
      <c r="AE38" s="1"/>
      <c r="AF38" s="1"/>
      <c r="AG38" s="470" t="s">
        <v>267</v>
      </c>
      <c r="AH38" s="470"/>
      <c r="AI38" s="470"/>
      <c r="AJ38" s="470"/>
      <c r="AK38" s="470"/>
      <c r="AL38" s="470"/>
      <c r="AM38" s="470"/>
      <c r="AN38" s="470"/>
      <c r="AO38" s="470"/>
      <c r="AP38" s="470"/>
      <c r="AQ38" s="470"/>
      <c r="AR38" s="470"/>
      <c r="AS38" s="470"/>
      <c r="AT38" s="470"/>
      <c r="AU38" s="470"/>
      <c r="AV38" s="470"/>
      <c r="AW38" s="470"/>
      <c r="AX38" s="470"/>
      <c r="AY38" s="470"/>
      <c r="AZ38" s="470"/>
      <c r="BA38" s="470"/>
      <c r="BB38" s="470"/>
      <c r="BC38" s="470"/>
      <c r="BD38" s="470"/>
      <c r="BE38" s="470"/>
      <c r="BF38" s="470"/>
      <c r="BG38" s="470"/>
      <c r="BH38" s="470"/>
      <c r="BI38" s="470"/>
      <c r="BJ38" s="1"/>
    </row>
    <row r="39" spans="1:62" x14ac:dyDescent="0.55000000000000004">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470"/>
      <c r="AH39" s="470"/>
      <c r="AI39" s="470"/>
      <c r="AJ39" s="470"/>
      <c r="AK39" s="470"/>
      <c r="AL39" s="470"/>
      <c r="AM39" s="470"/>
      <c r="AN39" s="470"/>
      <c r="AO39" s="470"/>
      <c r="AP39" s="470"/>
      <c r="AQ39" s="470"/>
      <c r="AR39" s="470"/>
      <c r="AS39" s="470"/>
      <c r="AT39" s="470"/>
      <c r="AU39" s="470"/>
      <c r="AV39" s="470"/>
      <c r="AW39" s="470"/>
      <c r="AX39" s="470"/>
      <c r="AY39" s="470"/>
      <c r="AZ39" s="470"/>
      <c r="BA39" s="470"/>
      <c r="BB39" s="470"/>
      <c r="BC39" s="470"/>
      <c r="BD39" s="470"/>
      <c r="BE39" s="470"/>
      <c r="BF39" s="470"/>
      <c r="BG39" s="470"/>
      <c r="BH39" s="470"/>
      <c r="BI39" s="470"/>
      <c r="BJ39" s="1"/>
    </row>
    <row r="40" spans="1:62" x14ac:dyDescent="0.55000000000000004">
      <c r="A40" s="1"/>
      <c r="B40" s="1"/>
      <c r="C40" s="1"/>
      <c r="D40" s="1"/>
      <c r="E40" s="1"/>
      <c r="F40" s="1"/>
      <c r="G40" s="1"/>
      <c r="H40" s="1"/>
      <c r="I40" s="1"/>
      <c r="J40" s="1"/>
      <c r="K40" s="1"/>
      <c r="L40" s="1"/>
      <c r="M40" s="1"/>
      <c r="N40" s="1"/>
      <c r="O40" s="1"/>
      <c r="P40" s="1"/>
      <c r="Q40" s="1"/>
      <c r="R40" s="1"/>
      <c r="S40" s="7" t="s">
        <v>196</v>
      </c>
      <c r="T40" s="455">
        <f>V38</f>
        <v>0</v>
      </c>
      <c r="U40" s="456"/>
      <c r="V40" s="456"/>
      <c r="W40" s="456"/>
      <c r="X40" s="456"/>
      <c r="Y40" s="456"/>
      <c r="Z40" s="456"/>
      <c r="AA40" s="456"/>
      <c r="AB40" s="456"/>
      <c r="AC40" s="456"/>
      <c r="AD40" s="457"/>
      <c r="AE40" s="8"/>
      <c r="AF40" s="1"/>
      <c r="AG40" s="470"/>
      <c r="AH40" s="470"/>
      <c r="AI40" s="470"/>
      <c r="AJ40" s="470"/>
      <c r="AK40" s="470"/>
      <c r="AL40" s="470"/>
      <c r="AM40" s="470"/>
      <c r="AN40" s="470"/>
      <c r="AO40" s="470"/>
      <c r="AP40" s="470"/>
      <c r="AQ40" s="470"/>
      <c r="AR40" s="470"/>
      <c r="AS40" s="470"/>
      <c r="AT40" s="470"/>
      <c r="AU40" s="470"/>
      <c r="AV40" s="470"/>
      <c r="AW40" s="470"/>
      <c r="AX40" s="470"/>
      <c r="AY40" s="470"/>
      <c r="AZ40" s="470"/>
      <c r="BA40" s="470"/>
      <c r="BB40" s="470"/>
      <c r="BC40" s="470"/>
      <c r="BD40" s="470"/>
      <c r="BE40" s="470"/>
      <c r="BF40" s="470"/>
      <c r="BG40" s="470"/>
      <c r="BH40" s="470"/>
      <c r="BI40" s="470"/>
      <c r="BJ40" s="1"/>
    </row>
  </sheetData>
  <mergeCells count="124">
    <mergeCell ref="AG38:AO38"/>
    <mergeCell ref="AP38:BI38"/>
    <mergeCell ref="AG39:AO39"/>
    <mergeCell ref="AP39:BI39"/>
    <mergeCell ref="AG40:AO40"/>
    <mergeCell ref="AP40:BI40"/>
    <mergeCell ref="AG35:AO35"/>
    <mergeCell ref="AP35:BI35"/>
    <mergeCell ref="AG36:AO36"/>
    <mergeCell ref="AP36:BI36"/>
    <mergeCell ref="AG37:AO37"/>
    <mergeCell ref="AP37:BI37"/>
    <mergeCell ref="AG32:AO32"/>
    <mergeCell ref="AP32:BI32"/>
    <mergeCell ref="AG33:AO33"/>
    <mergeCell ref="AP33:BI33"/>
    <mergeCell ref="AG34:AO34"/>
    <mergeCell ref="AP34:BI34"/>
    <mergeCell ref="AG29:AO29"/>
    <mergeCell ref="AP29:BI29"/>
    <mergeCell ref="AG30:AO30"/>
    <mergeCell ref="AP30:BI30"/>
    <mergeCell ref="AG31:AO31"/>
    <mergeCell ref="AP31:BI31"/>
    <mergeCell ref="AG26:AO26"/>
    <mergeCell ref="AP26:BI26"/>
    <mergeCell ref="AG27:AO27"/>
    <mergeCell ref="AP27:BI27"/>
    <mergeCell ref="AG28:AO28"/>
    <mergeCell ref="AP28:BI28"/>
    <mergeCell ref="AG23:AO23"/>
    <mergeCell ref="AP23:BI23"/>
    <mergeCell ref="AG24:AO24"/>
    <mergeCell ref="AP24:BI24"/>
    <mergeCell ref="AG25:AO25"/>
    <mergeCell ref="AP25:BI25"/>
    <mergeCell ref="AG20:AO20"/>
    <mergeCell ref="AP20:BI20"/>
    <mergeCell ref="AG21:AO21"/>
    <mergeCell ref="AP21:BI21"/>
    <mergeCell ref="AG22:AO22"/>
    <mergeCell ref="AP22:BI22"/>
    <mergeCell ref="AS15:AT16"/>
    <mergeCell ref="AU15:AY16"/>
    <mergeCell ref="AZ15:BA16"/>
    <mergeCell ref="BB15:BI16"/>
    <mergeCell ref="T40:AD40"/>
    <mergeCell ref="V34:AD34"/>
    <mergeCell ref="V35:AD35"/>
    <mergeCell ref="V36:AD36"/>
    <mergeCell ref="V37:AD37"/>
    <mergeCell ref="T31:AD31"/>
    <mergeCell ref="V38:AD38"/>
    <mergeCell ref="L26:U26"/>
    <mergeCell ref="V26:AD26"/>
    <mergeCell ref="V29:AD29"/>
    <mergeCell ref="L27:U27"/>
    <mergeCell ref="V27:AD27"/>
    <mergeCell ref="L28:U28"/>
    <mergeCell ref="V28:AD28"/>
    <mergeCell ref="V21:AD21"/>
    <mergeCell ref="L22:U22"/>
    <mergeCell ref="V22:AD22"/>
    <mergeCell ref="L23:U23"/>
    <mergeCell ref="V23:AD23"/>
    <mergeCell ref="L24:U24"/>
    <mergeCell ref="V24:AD24"/>
    <mergeCell ref="L16:U16"/>
    <mergeCell ref="V16:AD16"/>
    <mergeCell ref="L17:U17"/>
    <mergeCell ref="V17:AD17"/>
    <mergeCell ref="L18:U18"/>
    <mergeCell ref="V18:AD18"/>
    <mergeCell ref="V13:AD13"/>
    <mergeCell ref="V14:AD14"/>
    <mergeCell ref="V9:AD9"/>
    <mergeCell ref="AQ8:AX9"/>
    <mergeCell ref="AY8:AZ9"/>
    <mergeCell ref="L15:U15"/>
    <mergeCell ref="V6:AD6"/>
    <mergeCell ref="L7:U7"/>
    <mergeCell ref="V7:AD7"/>
    <mergeCell ref="L8:U8"/>
    <mergeCell ref="V8:AD8"/>
    <mergeCell ref="L9:U9"/>
    <mergeCell ref="L6:U6"/>
    <mergeCell ref="AG15:AK16"/>
    <mergeCell ref="AL15:AM16"/>
    <mergeCell ref="AN15:AR16"/>
    <mergeCell ref="BA8:BI9"/>
    <mergeCell ref="AF1:BJ1"/>
    <mergeCell ref="AG2:BI4"/>
    <mergeCell ref="AG8:AN9"/>
    <mergeCell ref="B2:K3"/>
    <mergeCell ref="L2:U3"/>
    <mergeCell ref="V25:AD25"/>
    <mergeCell ref="L21:U21"/>
    <mergeCell ref="V19:AD19"/>
    <mergeCell ref="V20:AD20"/>
    <mergeCell ref="V15:AD15"/>
    <mergeCell ref="AO8:AP9"/>
    <mergeCell ref="V2:AD2"/>
    <mergeCell ref="V3:AD3"/>
    <mergeCell ref="V4:AD4"/>
    <mergeCell ref="L4:U4"/>
    <mergeCell ref="L5:U5"/>
    <mergeCell ref="V5:AD5"/>
    <mergeCell ref="L25:U25"/>
    <mergeCell ref="L20:U20"/>
    <mergeCell ref="L19:U19"/>
    <mergeCell ref="V10:AD10"/>
    <mergeCell ref="B13:K14"/>
    <mergeCell ref="L13:U14"/>
    <mergeCell ref="B34:E35"/>
    <mergeCell ref="B36:E37"/>
    <mergeCell ref="F34:N35"/>
    <mergeCell ref="F36:N36"/>
    <mergeCell ref="F37:N37"/>
    <mergeCell ref="O34:Q35"/>
    <mergeCell ref="O36:Q36"/>
    <mergeCell ref="O37:Q37"/>
    <mergeCell ref="R34:U35"/>
    <mergeCell ref="R36:U36"/>
    <mergeCell ref="R37:U37"/>
  </mergeCells>
  <phoneticPr fontId="3"/>
  <conditionalFormatting sqref="A4:M9">
    <cfRule type="expression" priority="3" stopIfTrue="1">
      <formula>マスタースイッチ=""</formula>
    </cfRule>
  </conditionalFormatting>
  <conditionalFormatting sqref="A15:M28">
    <cfRule type="expression" priority="1" stopIfTrue="1">
      <formula>マスタースイッチ=""</formula>
    </cfRule>
  </conditionalFormatting>
  <conditionalFormatting sqref="A1:BJ3 V4:BJ9 A10:BJ14 V15:BJ28 A29:BJ9960">
    <cfRule type="expression" priority="7" stopIfTrue="1">
      <formula>マスタースイッチ=""</formula>
    </cfRule>
  </conditionalFormatting>
  <conditionalFormatting sqref="L4:M9">
    <cfRule type="containsBlanks" dxfId="5" priority="4">
      <formula>LEN(TRIM(L4))=0</formula>
    </cfRule>
  </conditionalFormatting>
  <conditionalFormatting sqref="L15:M28">
    <cfRule type="containsBlanks" dxfId="4" priority="2">
      <formula>LEN(TRIM(L15))=0</formula>
    </cfRule>
  </conditionalFormatting>
  <conditionalFormatting sqref="V4:AD9 V15:AD28 F36:U37">
    <cfRule type="containsBlanks" dxfId="3" priority="11">
      <formula>LEN(TRIM(F4))=0</formula>
    </cfRule>
  </conditionalFormatting>
  <conditionalFormatting sqref="V10:AD10 V29:AD29 T31:AD31 V36:AD38 T40:AD40">
    <cfRule type="cellIs" dxfId="2" priority="10" operator="lessThanOrEqual">
      <formula>0</formula>
    </cfRule>
  </conditionalFormatting>
  <conditionalFormatting sqref="AG8:AN9 AQ8:AX9 AG15:AK16 AN15:AR16 AU15:AY16">
    <cfRule type="containsBlanks" dxfId="1" priority="8">
      <formula>LEN(TRIM(AG8))=0</formula>
    </cfRule>
  </conditionalFormatting>
  <conditionalFormatting sqref="BA8:BI9 BB15:BI16">
    <cfRule type="cellIs" dxfId="0" priority="9" operator="lessThanOrEqual">
      <formula>0</formula>
    </cfRule>
  </conditionalFormatting>
  <printOptions horizontalCentered="1"/>
  <pageMargins left="0.25" right="0.25" top="0.75" bottom="0.75" header="0.3" footer="0.3"/>
  <pageSetup paperSize="9" scale="95" orientation="portrait" r:id="rId1"/>
  <headerFooter>
    <oddHeader>&amp;C見積内訳明細書（諸経費）</oddHeader>
  </headerFooter>
  <colBreaks count="1" manualBreakCount="1">
    <brk id="30" max="39"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5dfed8-7ed4-4241-9b04-e96c5fbffd2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25C1D4EF451234982A2ED2E96272394" ma:contentTypeVersion="10" ma:contentTypeDescription="新しいドキュメントを作成します。" ma:contentTypeScope="" ma:versionID="28fc3e6279bf3856ca4036dac508c37b">
  <xsd:schema xmlns:xsd="http://www.w3.org/2001/XMLSchema" xmlns:xs="http://www.w3.org/2001/XMLSchema" xmlns:p="http://schemas.microsoft.com/office/2006/metadata/properties" xmlns:ns2="785dfed8-7ed4-4241-9b04-e96c5fbffd2d" targetNamespace="http://schemas.microsoft.com/office/2006/metadata/properties" ma:root="true" ma:fieldsID="89d4f05b64876143f3e1a77a92af1822" ns2:_="">
    <xsd:import namespace="785dfed8-7ed4-4241-9b04-e96c5fbffd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dfed8-7ed4-4241-9b04-e96c5fbffd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E9D4C9-9F3D-4019-A946-C7E33CE26A12}">
  <ds:schemaRefs>
    <ds:schemaRef ds:uri="http://purl.org/dc/elements/1.1/"/>
    <ds:schemaRef ds:uri="http://schemas.openxmlformats.org/package/2006/metadata/core-properties"/>
    <ds:schemaRef ds:uri="785dfed8-7ed4-4241-9b04-e96c5fbffd2d"/>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4FF8F2F6-F2B6-4508-8035-63AF33560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dfed8-7ed4-4241-9b04-e96c5fbffd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421569-4AED-4151-AFD9-A4ABB6DDF8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設定 </vt:lpstr>
      <vt:lpstr>鑑 (一人親方)</vt:lpstr>
      <vt:lpstr>請求根拠シート</vt:lpstr>
      <vt:lpstr>材料費</vt:lpstr>
      <vt:lpstr>安全衛生経費 (確認表)</vt:lpstr>
      <vt:lpstr>安全衛生経費</vt:lpstr>
      <vt:lpstr>諸経費</vt:lpstr>
      <vt:lpstr>安全衛生経費!Print_Area</vt:lpstr>
      <vt:lpstr>'安全衛生経費 (確認表)'!Print_Area</vt:lpstr>
      <vt:lpstr>材料費!Print_Area</vt:lpstr>
      <vt:lpstr>請求根拠シート!Print_Area</vt:lpstr>
      <vt:lpstr>'安全衛生経費 (確認表)'!Print_Titles</vt:lpstr>
      <vt:lpstr>マスタースイッチ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Akira Matsumoto (JP)</dc:creator>
  <cp:keywords/>
  <dc:description/>
  <cp:lastModifiedBy>長谷部 康幸</cp:lastModifiedBy>
  <cp:revision/>
  <cp:lastPrinted>2026-01-23T01:18:07Z</cp:lastPrinted>
  <dcterms:created xsi:type="dcterms:W3CDTF">2025-07-17T06:47:10Z</dcterms:created>
  <dcterms:modified xsi:type="dcterms:W3CDTF">2026-02-27T02:21:35Z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0x010100925C1D4EF451234982A2ED2E96272394</vt:lpwstr>
  </property>
  <property fmtid="{D5CDD505-2E9C-101B-9397-08002B2CF9AE}" pid="3" name="MediaServiceImageTags">
    <vt:lpwstr/>
  </property>
</Properties>
</file>